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재쇄(20201228)\"/>
    </mc:Choice>
  </mc:AlternateContent>
  <bookViews>
    <workbookView xWindow="0" yWindow="0" windowWidth="25598" windowHeight="12173" tabRatio="915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8" l="1"/>
  <c r="G9" i="8"/>
  <c r="H8" i="8"/>
  <c r="G8" i="8"/>
  <c r="H7" i="8"/>
  <c r="G7" i="8"/>
  <c r="H6" i="8"/>
  <c r="G6" i="8"/>
  <c r="H5" i="8"/>
  <c r="G5" i="8"/>
  <c r="H4" i="8"/>
  <c r="G4" i="8"/>
  <c r="H16" i="6"/>
  <c r="G16" i="6"/>
  <c r="H15" i="6"/>
  <c r="G15" i="6"/>
  <c r="H14" i="6"/>
  <c r="G14" i="6"/>
  <c r="H13" i="6"/>
  <c r="G13" i="6"/>
  <c r="H12" i="6"/>
  <c r="G12" i="6"/>
  <c r="H11" i="6"/>
  <c r="G11" i="6"/>
  <c r="H10" i="6"/>
  <c r="G10" i="6"/>
  <c r="H9" i="6"/>
  <c r="G9" i="6"/>
  <c r="H8" i="6"/>
  <c r="G8" i="6"/>
  <c r="H7" i="6"/>
  <c r="G7" i="6"/>
  <c r="H6" i="6"/>
  <c r="G6" i="6"/>
  <c r="H5" i="6"/>
  <c r="G5" i="6"/>
  <c r="H4" i="6"/>
  <c r="G4" i="6"/>
  <c r="B9" i="5"/>
  <c r="E11" i="4"/>
  <c r="E10" i="4"/>
  <c r="E9" i="4"/>
  <c r="E8" i="4"/>
  <c r="E7" i="4"/>
  <c r="E6" i="4"/>
  <c r="E5" i="4"/>
  <c r="E4" i="4"/>
  <c r="E3" i="4"/>
</calcChain>
</file>

<file path=xl/sharedStrings.xml><?xml version="1.0" encoding="utf-8"?>
<sst xmlns="http://schemas.openxmlformats.org/spreadsheetml/2006/main" count="265" uniqueCount="230">
  <si>
    <t>국제컨벤션센터 행사 예약현황</t>
    <phoneticPr fontId="1" type="noConversion"/>
  </si>
  <si>
    <t>홈쇼핑 매출 현황</t>
    <phoneticPr fontId="1" type="noConversion"/>
  </si>
  <si>
    <t>구분</t>
    <phoneticPr fontId="1" type="noConversion"/>
  </si>
  <si>
    <t>상품코드</t>
    <phoneticPr fontId="1" type="noConversion"/>
  </si>
  <si>
    <t>상품명</t>
    <phoneticPr fontId="1" type="noConversion"/>
  </si>
  <si>
    <t>방송일</t>
    <phoneticPr fontId="1" type="noConversion"/>
  </si>
  <si>
    <t>가격</t>
    <phoneticPr fontId="1" type="noConversion"/>
  </si>
  <si>
    <t>판매량</t>
    <phoneticPr fontId="1" type="noConversion"/>
  </si>
  <si>
    <t>출산/유아동</t>
    <phoneticPr fontId="1" type="noConversion"/>
  </si>
  <si>
    <t>B-82763</t>
  </si>
  <si>
    <t>Snow Buddy</t>
    <phoneticPr fontId="1" type="noConversion"/>
  </si>
  <si>
    <t>B-68528</t>
  </si>
  <si>
    <t>창의력 수학교구</t>
    <phoneticPr fontId="1" type="noConversion"/>
  </si>
  <si>
    <t>식품</t>
    <phoneticPr fontId="1" type="noConversion"/>
  </si>
  <si>
    <t>F-10835</t>
  </si>
  <si>
    <t>명작 볶음밥</t>
    <phoneticPr fontId="1" type="noConversion"/>
  </si>
  <si>
    <t>F-82568</t>
  </si>
  <si>
    <t>부대찌개</t>
    <phoneticPr fontId="1" type="noConversion"/>
  </si>
  <si>
    <t>의류</t>
    <phoneticPr fontId="1" type="noConversion"/>
  </si>
  <si>
    <t>W-37623</t>
  </si>
  <si>
    <t>블라우스 3종</t>
    <phoneticPr fontId="1" type="noConversion"/>
  </si>
  <si>
    <t>W-76612</t>
  </si>
  <si>
    <t>카라 버튼 롱 자켓</t>
    <phoneticPr fontId="1" type="noConversion"/>
  </si>
  <si>
    <t>뷰티</t>
    <phoneticPr fontId="1" type="noConversion"/>
  </si>
  <si>
    <t>B-82856</t>
  </si>
  <si>
    <t>펄샤이닝샴푸</t>
    <phoneticPr fontId="1" type="noConversion"/>
  </si>
  <si>
    <t>B-28685</t>
  </si>
  <si>
    <t>루비아이크림</t>
    <phoneticPr fontId="1" type="noConversion"/>
  </si>
  <si>
    <t>생활/주방</t>
    <phoneticPr fontId="1" type="noConversion"/>
  </si>
  <si>
    <t>L-72587</t>
  </si>
  <si>
    <t>후라이팬 세트</t>
    <phoneticPr fontId="1" type="noConversion"/>
  </si>
  <si>
    <t>L-35727</t>
  </si>
  <si>
    <t>스텐 냄비세트 5종</t>
    <phoneticPr fontId="1" type="noConversion"/>
  </si>
  <si>
    <t>코스닥 주요시세정보</t>
    <phoneticPr fontId="1" type="noConversion"/>
  </si>
  <si>
    <t>종목명</t>
    <phoneticPr fontId="1" type="noConversion"/>
  </si>
  <si>
    <t>종가</t>
    <phoneticPr fontId="1" type="noConversion"/>
  </si>
  <si>
    <t>전일비</t>
    <phoneticPr fontId="1" type="noConversion"/>
  </si>
  <si>
    <t>등락률(%)</t>
    <phoneticPr fontId="1" type="noConversion"/>
  </si>
  <si>
    <t>시가총액(억원)</t>
    <phoneticPr fontId="1" type="noConversion"/>
  </si>
  <si>
    <t>상장주식수</t>
    <phoneticPr fontId="1" type="noConversion"/>
  </si>
  <si>
    <t>셀트리온헬스케어</t>
    <phoneticPr fontId="1" type="noConversion"/>
  </si>
  <si>
    <t>100(↑)</t>
    <phoneticPr fontId="1" type="noConversion"/>
  </si>
  <si>
    <t>신라젠</t>
    <phoneticPr fontId="1" type="noConversion"/>
  </si>
  <si>
    <t>1,600(↓)</t>
    <phoneticPr fontId="1" type="noConversion"/>
  </si>
  <si>
    <t>바이로메드</t>
    <phoneticPr fontId="1" type="noConversion"/>
  </si>
  <si>
    <t>3,700(↓)</t>
    <phoneticPr fontId="1" type="noConversion"/>
  </si>
  <si>
    <t>포스코메미칼</t>
    <phoneticPr fontId="1" type="noConversion"/>
  </si>
  <si>
    <t>500(↑)</t>
    <phoneticPr fontId="1" type="noConversion"/>
  </si>
  <si>
    <t>메디톡스</t>
    <phoneticPr fontId="1" type="noConversion"/>
  </si>
  <si>
    <t>11,500(↓)</t>
    <phoneticPr fontId="1" type="noConversion"/>
  </si>
  <si>
    <t>에이치엘비</t>
    <phoneticPr fontId="1" type="noConversion"/>
  </si>
  <si>
    <t>CJ ENM</t>
    <phoneticPr fontId="1" type="noConversion"/>
  </si>
  <si>
    <t>펄어비스</t>
    <phoneticPr fontId="1" type="noConversion"/>
  </si>
  <si>
    <t>3,800(↑)</t>
    <phoneticPr fontId="1" type="noConversion"/>
  </si>
  <si>
    <t>SK머티리얼즈</t>
    <phoneticPr fontId="1" type="noConversion"/>
  </si>
  <si>
    <t>1,100(↑)</t>
    <phoneticPr fontId="1" type="noConversion"/>
  </si>
  <si>
    <t>휴젤</t>
    <phoneticPr fontId="1" type="noConversion"/>
  </si>
  <si>
    <t>7,900(↑)</t>
    <phoneticPr fontId="1" type="noConversion"/>
  </si>
  <si>
    <t>파라다이스</t>
    <phoneticPr fontId="1" type="noConversion"/>
  </si>
  <si>
    <t>150(↓)</t>
    <phoneticPr fontId="1" type="noConversion"/>
  </si>
  <si>
    <t>제넥신</t>
    <phoneticPr fontId="1" type="noConversion"/>
  </si>
  <si>
    <t>1,400(↓)</t>
    <phoneticPr fontId="1" type="noConversion"/>
  </si>
  <si>
    <t>[표1]</t>
    <phoneticPr fontId="1" type="noConversion"/>
  </si>
  <si>
    <t>제품 재고 현황</t>
    <phoneticPr fontId="1" type="noConversion"/>
  </si>
  <si>
    <t>[표2]</t>
    <phoneticPr fontId="1" type="noConversion"/>
  </si>
  <si>
    <t>임금지급표</t>
    <phoneticPr fontId="1" type="noConversion"/>
  </si>
  <si>
    <t>제품코드</t>
    <phoneticPr fontId="1" type="noConversion"/>
  </si>
  <si>
    <t>생산원가</t>
    <phoneticPr fontId="1" type="noConversion"/>
  </si>
  <si>
    <t>입고량</t>
    <phoneticPr fontId="1" type="noConversion"/>
  </si>
  <si>
    <t>판매량</t>
    <phoneticPr fontId="1" type="noConversion"/>
  </si>
  <si>
    <t>재고량</t>
    <phoneticPr fontId="1" type="noConversion"/>
  </si>
  <si>
    <t>성명</t>
    <phoneticPr fontId="1" type="noConversion"/>
  </si>
  <si>
    <t>부서명</t>
    <phoneticPr fontId="1" type="noConversion"/>
  </si>
  <si>
    <t>직위</t>
    <phoneticPr fontId="1" type="noConversion"/>
  </si>
  <si>
    <t>호봉</t>
    <phoneticPr fontId="1" type="noConversion"/>
  </si>
  <si>
    <t>기본급</t>
    <phoneticPr fontId="1" type="noConversion"/>
  </si>
  <si>
    <t>COD-101</t>
  </si>
  <si>
    <t>김영식</t>
    <phoneticPr fontId="1" type="noConversion"/>
  </si>
  <si>
    <t>생산부</t>
    <phoneticPr fontId="1" type="noConversion"/>
  </si>
  <si>
    <t>대리</t>
    <phoneticPr fontId="1" type="noConversion"/>
  </si>
  <si>
    <t>COD-102</t>
  </si>
  <si>
    <t>유현진</t>
    <phoneticPr fontId="1" type="noConversion"/>
  </si>
  <si>
    <t>생산부</t>
    <phoneticPr fontId="1" type="noConversion"/>
  </si>
  <si>
    <t>사원</t>
    <phoneticPr fontId="1" type="noConversion"/>
  </si>
  <si>
    <t>COD-103</t>
  </si>
  <si>
    <t>한신영</t>
    <phoneticPr fontId="1" type="noConversion"/>
  </si>
  <si>
    <t>과장</t>
    <phoneticPr fontId="1" type="noConversion"/>
  </si>
  <si>
    <t>COD-201</t>
  </si>
  <si>
    <t>박성민</t>
    <phoneticPr fontId="1" type="noConversion"/>
  </si>
  <si>
    <t>영업부</t>
    <phoneticPr fontId="1" type="noConversion"/>
  </si>
  <si>
    <t>COD-202</t>
  </si>
  <si>
    <t>전현중</t>
    <phoneticPr fontId="1" type="noConversion"/>
  </si>
  <si>
    <t>사원</t>
    <phoneticPr fontId="1" type="noConversion"/>
  </si>
  <si>
    <t>COD-203</t>
  </si>
  <si>
    <t>강서희</t>
    <phoneticPr fontId="1" type="noConversion"/>
  </si>
  <si>
    <t>COD-301</t>
  </si>
  <si>
    <t>임청아</t>
    <phoneticPr fontId="1" type="noConversion"/>
  </si>
  <si>
    <t>홍보부</t>
    <phoneticPr fontId="1" type="noConversion"/>
  </si>
  <si>
    <t>COD-302</t>
  </si>
  <si>
    <t>김상호</t>
    <phoneticPr fontId="1" type="noConversion"/>
  </si>
  <si>
    <t>COD-303</t>
  </si>
  <si>
    <t>윤다희</t>
    <phoneticPr fontId="1" type="noConversion"/>
  </si>
  <si>
    <t>평균판매량 이상이면서 재고량이 20 미만인 수</t>
    <phoneticPr fontId="1" type="noConversion"/>
  </si>
  <si>
    <t>생산부 기본급 평균</t>
    <phoneticPr fontId="1" type="noConversion"/>
  </si>
  <si>
    <t>[표3]</t>
    <phoneticPr fontId="1" type="noConversion"/>
  </si>
  <si>
    <t>회원 관리 현황</t>
    <phoneticPr fontId="1" type="noConversion"/>
  </si>
  <si>
    <t>[표4]</t>
    <phoneticPr fontId="1" type="noConversion"/>
  </si>
  <si>
    <t>핸드볼 선수권대회</t>
    <phoneticPr fontId="1" type="noConversion"/>
  </si>
  <si>
    <t>등록일자</t>
    <phoneticPr fontId="1" type="noConversion"/>
  </si>
  <si>
    <t>회원명</t>
    <phoneticPr fontId="1" type="noConversion"/>
  </si>
  <si>
    <t>성별</t>
    <phoneticPr fontId="1" type="noConversion"/>
  </si>
  <si>
    <t>회원코드</t>
    <phoneticPr fontId="1" type="noConversion"/>
  </si>
  <si>
    <t>국가</t>
    <phoneticPr fontId="1" type="noConversion"/>
  </si>
  <si>
    <t>승</t>
    <phoneticPr fontId="1" type="noConversion"/>
  </si>
  <si>
    <t>패</t>
    <phoneticPr fontId="1" type="noConversion"/>
  </si>
  <si>
    <t>준결승</t>
    <phoneticPr fontId="1" type="noConversion"/>
  </si>
  <si>
    <t>golf</t>
    <phoneticPr fontId="1" type="noConversion"/>
  </si>
  <si>
    <t>김은수</t>
    <phoneticPr fontId="1" type="noConversion"/>
  </si>
  <si>
    <t>여</t>
    <phoneticPr fontId="1" type="noConversion"/>
  </si>
  <si>
    <t>대한민국</t>
    <phoneticPr fontId="1" type="noConversion"/>
  </si>
  <si>
    <t>fit</t>
    <phoneticPr fontId="1" type="noConversion"/>
  </si>
  <si>
    <t>김종숙</t>
    <phoneticPr fontId="1" type="noConversion"/>
  </si>
  <si>
    <t>중국</t>
    <phoneticPr fontId="1" type="noConversion"/>
  </si>
  <si>
    <t>swim</t>
    <phoneticPr fontId="1" type="noConversion"/>
  </si>
  <si>
    <t>이선미</t>
    <phoneticPr fontId="1" type="noConversion"/>
  </si>
  <si>
    <t>일본</t>
    <phoneticPr fontId="1" type="noConversion"/>
  </si>
  <si>
    <t>이정우</t>
    <phoneticPr fontId="1" type="noConversion"/>
  </si>
  <si>
    <t>남</t>
    <phoneticPr fontId="1" type="noConversion"/>
  </si>
  <si>
    <t>싱가포르</t>
    <phoneticPr fontId="1" type="noConversion"/>
  </si>
  <si>
    <t>차형섭</t>
    <phoneticPr fontId="1" type="noConversion"/>
  </si>
  <si>
    <t>남</t>
    <phoneticPr fontId="1" type="noConversion"/>
  </si>
  <si>
    <t>인도</t>
    <phoneticPr fontId="1" type="noConversion"/>
  </si>
  <si>
    <t>fit</t>
    <phoneticPr fontId="1" type="noConversion"/>
  </si>
  <si>
    <t>최경원</t>
    <phoneticPr fontId="1" type="noConversion"/>
  </si>
  <si>
    <t>베트남</t>
    <phoneticPr fontId="1" type="noConversion"/>
  </si>
  <si>
    <t>한고은</t>
    <phoneticPr fontId="1" type="noConversion"/>
  </si>
  <si>
    <t>홍콩</t>
    <phoneticPr fontId="1" type="noConversion"/>
  </si>
  <si>
    <t>홍진영</t>
    <phoneticPr fontId="1" type="noConversion"/>
  </si>
  <si>
    <t>쿠웨이트</t>
    <phoneticPr fontId="1" type="noConversion"/>
  </si>
  <si>
    <t>황재윤</t>
    <phoneticPr fontId="1" type="noConversion"/>
  </si>
  <si>
    <t>카타르</t>
    <phoneticPr fontId="1" type="noConversion"/>
  </si>
  <si>
    <t>박신혜</t>
    <phoneticPr fontId="1" type="noConversion"/>
  </si>
  <si>
    <t>이란</t>
    <phoneticPr fontId="1" type="noConversion"/>
  </si>
  <si>
    <t>[표5]</t>
    <phoneticPr fontId="1" type="noConversion"/>
  </si>
  <si>
    <t>기부 현황</t>
    <phoneticPr fontId="1" type="noConversion"/>
  </si>
  <si>
    <t>&lt;기준표&gt;</t>
    <phoneticPr fontId="1" type="noConversion"/>
  </si>
  <si>
    <t>회원코드</t>
    <phoneticPr fontId="1" type="noConversion"/>
  </si>
  <si>
    <t>사용요금</t>
    <phoneticPr fontId="1" type="noConversion"/>
  </si>
  <si>
    <t>결과</t>
    <phoneticPr fontId="1" type="noConversion"/>
  </si>
  <si>
    <t>표시</t>
    <phoneticPr fontId="1" type="noConversion"/>
  </si>
  <si>
    <t>GIV-01</t>
  </si>
  <si>
    <t>★</t>
    <phoneticPr fontId="1" type="noConversion"/>
  </si>
  <si>
    <t>GIV-02</t>
  </si>
  <si>
    <t>★★</t>
    <phoneticPr fontId="1" type="noConversion"/>
  </si>
  <si>
    <t>GIV-03</t>
  </si>
  <si>
    <t>★★★</t>
    <phoneticPr fontId="1" type="noConversion"/>
  </si>
  <si>
    <t>GIV-04</t>
  </si>
  <si>
    <t>★★★★</t>
    <phoneticPr fontId="1" type="noConversion"/>
  </si>
  <si>
    <t>GIV-05</t>
  </si>
  <si>
    <t>★★★★★</t>
    <phoneticPr fontId="1" type="noConversion"/>
  </si>
  <si>
    <t>GIV-06</t>
  </si>
  <si>
    <t>GIV-07</t>
  </si>
  <si>
    <t>GIV-08</t>
  </si>
  <si>
    <t>GIV-09</t>
  </si>
  <si>
    <t>자동차 할부금 납입표</t>
    <phoneticPr fontId="1" type="noConversion"/>
  </si>
  <si>
    <t>차량총액</t>
    <phoneticPr fontId="1" type="noConversion"/>
  </si>
  <si>
    <t>계약금</t>
    <phoneticPr fontId="1" type="noConversion"/>
  </si>
  <si>
    <t>인도금</t>
    <phoneticPr fontId="1" type="noConversion"/>
  </si>
  <si>
    <t>할부원금</t>
    <phoneticPr fontId="1" type="noConversion"/>
  </si>
  <si>
    <t>이율(년)</t>
    <phoneticPr fontId="1" type="noConversion"/>
  </si>
  <si>
    <t>납입기간(월)</t>
    <phoneticPr fontId="1" type="noConversion"/>
  </si>
  <si>
    <t>월납입액</t>
    <phoneticPr fontId="1" type="noConversion"/>
  </si>
  <si>
    <t>납입기간(월)</t>
    <phoneticPr fontId="1" type="noConversion"/>
  </si>
  <si>
    <t>도시락 판매 현황</t>
    <phoneticPr fontId="1" type="noConversion"/>
  </si>
  <si>
    <t>구분</t>
    <phoneticPr fontId="1" type="noConversion"/>
  </si>
  <si>
    <t>도시락명</t>
    <phoneticPr fontId="1" type="noConversion"/>
  </si>
  <si>
    <t>열량(kcal)</t>
    <phoneticPr fontId="1" type="noConversion"/>
  </si>
  <si>
    <t>판매가</t>
    <phoneticPr fontId="1" type="noConversion"/>
  </si>
  <si>
    <t>입고량</t>
    <phoneticPr fontId="1" type="noConversion"/>
  </si>
  <si>
    <t>재고량</t>
    <phoneticPr fontId="1" type="noConversion"/>
  </si>
  <si>
    <t>총판매액</t>
    <phoneticPr fontId="1" type="noConversion"/>
  </si>
  <si>
    <t>일반</t>
    <phoneticPr fontId="1" type="noConversion"/>
  </si>
  <si>
    <t>불고기덮밥</t>
    <phoneticPr fontId="1" type="noConversion"/>
  </si>
  <si>
    <t>건강</t>
    <phoneticPr fontId="1" type="noConversion"/>
  </si>
  <si>
    <t>쇠고기미역국</t>
    <phoneticPr fontId="1" type="noConversion"/>
  </si>
  <si>
    <t>등심돈까스</t>
    <phoneticPr fontId="1" type="noConversion"/>
  </si>
  <si>
    <t>스페셜</t>
    <phoneticPr fontId="1" type="noConversion"/>
  </si>
  <si>
    <t>명품한정식</t>
    <phoneticPr fontId="1" type="noConversion"/>
  </si>
  <si>
    <t>제육쌈밥</t>
    <phoneticPr fontId="1" type="noConversion"/>
  </si>
  <si>
    <t>일품오리구이</t>
    <phoneticPr fontId="1" type="noConversion"/>
  </si>
  <si>
    <t>일반</t>
    <phoneticPr fontId="1" type="noConversion"/>
  </si>
  <si>
    <t>김치볶음밥</t>
    <phoneticPr fontId="1" type="noConversion"/>
  </si>
  <si>
    <t>한우갈비구이</t>
    <phoneticPr fontId="1" type="noConversion"/>
  </si>
  <si>
    <t>오므라이스</t>
    <phoneticPr fontId="1" type="noConversion"/>
  </si>
  <si>
    <t>건강현미정식</t>
    <phoneticPr fontId="1" type="noConversion"/>
  </si>
  <si>
    <t>스페셜</t>
    <phoneticPr fontId="1" type="noConversion"/>
  </si>
  <si>
    <t>황제해물찜</t>
    <phoneticPr fontId="1" type="noConversion"/>
  </si>
  <si>
    <t>삼겹살구이</t>
    <phoneticPr fontId="1" type="noConversion"/>
  </si>
  <si>
    <t>건강</t>
    <phoneticPr fontId="1" type="noConversion"/>
  </si>
  <si>
    <t>곤드레나물밥</t>
    <phoneticPr fontId="1" type="noConversion"/>
  </si>
  <si>
    <t>분기별 화재 발생건수표</t>
    <phoneticPr fontId="1" type="noConversion"/>
  </si>
  <si>
    <t>장소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</si>
  <si>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</si>
  <si>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</si>
  <si>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</si>
  <si>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</si>
  <si>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합계</t>
    <phoneticPr fontId="1" type="noConversion"/>
  </si>
  <si>
    <t>주택</t>
    <phoneticPr fontId="1" type="noConversion"/>
  </si>
  <si>
    <t>시설</t>
    <phoneticPr fontId="1" type="noConversion"/>
  </si>
  <si>
    <t>위험물</t>
    <phoneticPr fontId="1" type="noConversion"/>
  </si>
  <si>
    <t>운송</t>
    <phoneticPr fontId="1" type="noConversion"/>
  </si>
  <si>
    <t>임야</t>
    <phoneticPr fontId="1" type="noConversion"/>
  </si>
  <si>
    <t>기타</t>
    <phoneticPr fontId="1" type="noConversion"/>
  </si>
  <si>
    <t>1학기 중간고사 성적표</t>
    <phoneticPr fontId="1" type="noConversion"/>
  </si>
  <si>
    <t>학생명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</si>
  <si>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</si>
  <si>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</si>
  <si>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</si>
  <si>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과학</t>
    <phoneticPr fontId="1" type="noConversion"/>
  </si>
  <si>
    <t>사회</t>
    <phoneticPr fontId="1" type="noConversion"/>
  </si>
  <si>
    <t>총점</t>
    <phoneticPr fontId="1" type="noConversion"/>
  </si>
  <si>
    <t>평균</t>
    <phoneticPr fontId="1" type="noConversion"/>
  </si>
  <si>
    <t>오윤하</t>
    <phoneticPr fontId="1" type="noConversion"/>
  </si>
  <si>
    <t>박태형</t>
    <phoneticPr fontId="1" type="noConversion"/>
  </si>
  <si>
    <t>홍승아</t>
    <phoneticPr fontId="1" type="noConversion"/>
  </si>
  <si>
    <t>김현수</t>
    <phoneticPr fontId="1" type="noConversion"/>
  </si>
  <si>
    <t>손진철</t>
    <phoneticPr fontId="1" type="noConversion"/>
  </si>
  <si>
    <t>유관영</t>
    <phoneticPr fontId="1" type="noConversion"/>
  </si>
  <si>
    <t>이상</t>
    <phoneticPr fontId="1" type="noConversion"/>
  </si>
  <si>
    <t>미만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</si>
</sst>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0.00_ "/>
    <numFmt numFmtId="177" formatCode="#,##0_ "/>
    <numFmt numFmtId="178" formatCode="0.0%"/>
    <numFmt numFmtId="179" formatCode="0.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0" fillId="0" borderId="1" xfId="0" applyNumberFormat="1" applyBorder="1">
      <alignment vertical="center"/>
    </xf>
    <xf numFmtId="3" fontId="0" fillId="0" borderId="1" xfId="0" applyNumberFormat="1" applyBorder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/>
    </xf>
    <xf numFmtId="0" fontId="0" fillId="0" borderId="1" xfId="0" applyBorder="1">
      <alignment vertical="center"/>
    </xf>
    <xf numFmtId="42" fontId="0" fillId="0" borderId="1" xfId="2" applyFont="1" applyBorder="1">
      <alignment vertical="center"/>
    </xf>
    <xf numFmtId="178" fontId="0" fillId="0" borderId="1" xfId="1" applyNumberFormat="1" applyFont="1" applyBorder="1">
      <alignment vertical="center"/>
    </xf>
    <xf numFmtId="178" fontId="0" fillId="0" borderId="1" xfId="0" applyNumberFormat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국어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오윤하</c:v>
                </c:pt>
                <c:pt idx="1">
                  <c:v>박태형</c:v>
                </c:pt>
                <c:pt idx="2">
                  <c:v>홍승아</c:v>
                </c:pt>
                <c:pt idx="3">
                  <c:v>김현수</c:v>
                </c:pt>
                <c:pt idx="4">
                  <c:v>손진철</c:v>
                </c:pt>
                <c:pt idx="5">
                  <c:v>유관영</c:v>
                </c:pt>
              </c:strCache>
            </c:strRef>
          </c:cat>
          <c:val>
            <c:numRef>
              <c:f>차트작업!$B$4:$B$9</c:f>
              <c:numCache>
                <c:formatCode>General</c:formatCode>
                <c:ptCount val="6"/>
                <c:pt idx="0">
                  <c:v>72</c:v>
                </c:pt>
                <c:pt idx="1">
                  <c:v>80</c:v>
                </c:pt>
                <c:pt idx="2">
                  <c:v>70</c:v>
                </c:pt>
                <c:pt idx="3">
                  <c:v>84</c:v>
                </c:pt>
                <c:pt idx="4">
                  <c:v>91</c:v>
                </c:pt>
                <c:pt idx="5">
                  <c:v>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D0-4DB1-A090-09B76A54BD13}"/>
            </c:ext>
          </c:extLst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영어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오윤하</c:v>
                </c:pt>
                <c:pt idx="1">
                  <c:v>박태형</c:v>
                </c:pt>
                <c:pt idx="2">
                  <c:v>홍승아</c:v>
                </c:pt>
                <c:pt idx="3">
                  <c:v>김현수</c:v>
                </c:pt>
                <c:pt idx="4">
                  <c:v>손진철</c:v>
                </c:pt>
                <c:pt idx="5">
                  <c:v>유관영</c:v>
                </c:pt>
              </c:strCache>
            </c:strRef>
          </c:cat>
          <c:val>
            <c:numRef>
              <c:f>차트작업!$C$4:$C$9</c:f>
              <c:numCache>
                <c:formatCode>General</c:formatCode>
                <c:ptCount val="6"/>
                <c:pt idx="0">
                  <c:v>93</c:v>
                </c:pt>
                <c:pt idx="1">
                  <c:v>82</c:v>
                </c:pt>
                <c:pt idx="2">
                  <c:v>83</c:v>
                </c:pt>
                <c:pt idx="3">
                  <c:v>89</c:v>
                </c:pt>
                <c:pt idx="4">
                  <c:v>80</c:v>
                </c:pt>
                <c:pt idx="5">
                  <c:v>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D0-4DB1-A090-09B76A54BD13}"/>
            </c:ext>
          </c:extLst>
        </c:ser>
        <c:ser>
          <c:idx val="2"/>
          <c:order val="2"/>
          <c:tx>
            <c:strRef>
              <c:f>차트작업!$D$3</c:f>
              <c:strCache>
                <c:ptCount val="1"/>
                <c:pt idx="0">
                  <c:v>수학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오윤하</c:v>
                </c:pt>
                <c:pt idx="1">
                  <c:v>박태형</c:v>
                </c:pt>
                <c:pt idx="2">
                  <c:v>홍승아</c:v>
                </c:pt>
                <c:pt idx="3">
                  <c:v>김현수</c:v>
                </c:pt>
                <c:pt idx="4">
                  <c:v>손진철</c:v>
                </c:pt>
                <c:pt idx="5">
                  <c:v>유관영</c:v>
                </c:pt>
              </c:strCache>
            </c:strRef>
          </c:cat>
          <c:val>
            <c:numRef>
              <c:f>차트작업!$D$4:$D$9</c:f>
              <c:numCache>
                <c:formatCode>General</c:formatCode>
                <c:ptCount val="6"/>
                <c:pt idx="0">
                  <c:v>79</c:v>
                </c:pt>
                <c:pt idx="1">
                  <c:v>80</c:v>
                </c:pt>
                <c:pt idx="2">
                  <c:v>81</c:v>
                </c:pt>
                <c:pt idx="3">
                  <c:v>80</c:v>
                </c:pt>
                <c:pt idx="4">
                  <c:v>92</c:v>
                </c:pt>
                <c:pt idx="5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D0-4DB1-A090-09B76A54BD13}"/>
            </c:ext>
          </c:extLst>
        </c:ser>
        <c:ser>
          <c:idx val="3"/>
          <c:order val="3"/>
          <c:tx>
            <c:strRef>
              <c:f>차트작업!$E$3</c:f>
              <c:strCache>
                <c:ptCount val="1"/>
                <c:pt idx="0">
                  <c:v>과학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오윤하</c:v>
                </c:pt>
                <c:pt idx="1">
                  <c:v>박태형</c:v>
                </c:pt>
                <c:pt idx="2">
                  <c:v>홍승아</c:v>
                </c:pt>
                <c:pt idx="3">
                  <c:v>김현수</c:v>
                </c:pt>
                <c:pt idx="4">
                  <c:v>손진철</c:v>
                </c:pt>
                <c:pt idx="5">
                  <c:v>유관영</c:v>
                </c:pt>
              </c:strCache>
            </c:strRef>
          </c:cat>
          <c:val>
            <c:numRef>
              <c:f>차트작업!$E$4:$E$9</c:f>
              <c:numCache>
                <c:formatCode>General</c:formatCode>
                <c:ptCount val="6"/>
                <c:pt idx="0">
                  <c:v>75</c:v>
                </c:pt>
                <c:pt idx="1">
                  <c:v>83</c:v>
                </c:pt>
                <c:pt idx="2">
                  <c:v>82</c:v>
                </c:pt>
                <c:pt idx="3">
                  <c:v>86</c:v>
                </c:pt>
                <c:pt idx="4">
                  <c:v>91</c:v>
                </c:pt>
                <c:pt idx="5">
                  <c:v>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4D0-4DB1-A090-09B76A54BD13}"/>
            </c:ext>
          </c:extLst>
        </c:ser>
        <c:ser>
          <c:idx val="4"/>
          <c:order val="4"/>
          <c:tx>
            <c:strRef>
              <c:f>차트작업!$F$3</c:f>
              <c:strCache>
                <c:ptCount val="1"/>
                <c:pt idx="0">
                  <c:v>사회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오윤하</c:v>
                </c:pt>
                <c:pt idx="1">
                  <c:v>박태형</c:v>
                </c:pt>
                <c:pt idx="2">
                  <c:v>홍승아</c:v>
                </c:pt>
                <c:pt idx="3">
                  <c:v>김현수</c:v>
                </c:pt>
                <c:pt idx="4">
                  <c:v>손진철</c:v>
                </c:pt>
                <c:pt idx="5">
                  <c:v>유관영</c:v>
                </c:pt>
              </c:strCache>
            </c:strRef>
          </c:cat>
          <c:val>
            <c:numRef>
              <c:f>차트작업!$F$4:$F$9</c:f>
              <c:numCache>
                <c:formatCode>General</c:formatCode>
                <c:ptCount val="6"/>
                <c:pt idx="0">
                  <c:v>76</c:v>
                </c:pt>
                <c:pt idx="1">
                  <c:v>86</c:v>
                </c:pt>
                <c:pt idx="2">
                  <c:v>89</c:v>
                </c:pt>
                <c:pt idx="3">
                  <c:v>81</c:v>
                </c:pt>
                <c:pt idx="4">
                  <c:v>88</c:v>
                </c:pt>
                <c:pt idx="5">
                  <c:v>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4D0-4DB1-A090-09B76A54BD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028331647"/>
        <c:axId val="2028332479"/>
      </c:barChart>
      <c:catAx>
        <c:axId val="20283316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28332479"/>
        <c:crosses val="autoZero"/>
        <c:auto val="1"/>
        <c:lblAlgn val="ctr"/>
        <c:lblOffset val="100"/>
        <c:noMultiLvlLbl val="0"/>
      </c:catAx>
      <c:valAx>
        <c:axId val="2028332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283316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8</xdr:col>
      <xdr:colOff>0</xdr:colOff>
      <xdr:row>28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6.899999999999999" x14ac:dyDescent="0.6"/>
  <sheetData>
    <row r="1" spans="1:1" x14ac:dyDescent="0.6">
      <c r="A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/>
  </sheetViews>
  <sheetFormatPr defaultRowHeight="16.899999999999999" x14ac:dyDescent="0.6"/>
  <cols>
    <col min="1" max="1" width="12.25" customWidth="1"/>
    <col min="2" max="2" width="11" customWidth="1"/>
    <col min="3" max="3" width="16.8125" bestFit="1" customWidth="1"/>
    <col min="4" max="4" width="11.25" customWidth="1"/>
    <col min="5" max="6" width="9.5625" customWidth="1"/>
  </cols>
  <sheetData>
    <row r="1" spans="1:6" x14ac:dyDescent="0.6">
      <c r="A1" t="s">
        <v>1</v>
      </c>
    </row>
    <row r="3" spans="1:6" x14ac:dyDescent="0.6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x14ac:dyDescent="0.6">
      <c r="A4" t="s">
        <v>8</v>
      </c>
      <c r="B4" t="s">
        <v>9</v>
      </c>
      <c r="C4" t="s">
        <v>10</v>
      </c>
      <c r="D4" s="2">
        <v>44457</v>
      </c>
      <c r="E4">
        <v>29800</v>
      </c>
      <c r="F4">
        <v>2685</v>
      </c>
    </row>
    <row r="5" spans="1:6" x14ac:dyDescent="0.6">
      <c r="B5" t="s">
        <v>11</v>
      </c>
      <c r="C5" t="s">
        <v>12</v>
      </c>
      <c r="D5" s="2">
        <v>44457</v>
      </c>
      <c r="E5">
        <v>39800</v>
      </c>
      <c r="F5">
        <v>2071</v>
      </c>
    </row>
    <row r="6" spans="1:6" x14ac:dyDescent="0.6">
      <c r="A6" t="s">
        <v>13</v>
      </c>
      <c r="B6" t="s">
        <v>14</v>
      </c>
      <c r="C6" t="s">
        <v>15</v>
      </c>
      <c r="D6" s="2">
        <v>44452</v>
      </c>
      <c r="E6">
        <v>50080</v>
      </c>
      <c r="F6">
        <v>1254</v>
      </c>
    </row>
    <row r="7" spans="1:6" x14ac:dyDescent="0.6">
      <c r="B7" t="s">
        <v>16</v>
      </c>
      <c r="C7" t="s">
        <v>17</v>
      </c>
      <c r="D7" s="2">
        <v>44452</v>
      </c>
      <c r="E7">
        <v>19910</v>
      </c>
      <c r="F7">
        <v>1385</v>
      </c>
    </row>
    <row r="8" spans="1:6" x14ac:dyDescent="0.6">
      <c r="A8" t="s">
        <v>18</v>
      </c>
      <c r="B8" t="s">
        <v>19</v>
      </c>
      <c r="C8" t="s">
        <v>20</v>
      </c>
      <c r="D8" s="2">
        <v>44453</v>
      </c>
      <c r="E8">
        <v>31960</v>
      </c>
      <c r="F8">
        <v>2462</v>
      </c>
    </row>
    <row r="9" spans="1:6" x14ac:dyDescent="0.6">
      <c r="B9" t="s">
        <v>21</v>
      </c>
      <c r="C9" t="s">
        <v>22</v>
      </c>
      <c r="D9" s="2">
        <v>44454</v>
      </c>
      <c r="E9">
        <v>26980</v>
      </c>
      <c r="F9">
        <v>1668</v>
      </c>
    </row>
    <row r="10" spans="1:6" x14ac:dyDescent="0.6">
      <c r="A10" t="s">
        <v>23</v>
      </c>
      <c r="B10" t="s">
        <v>24</v>
      </c>
      <c r="C10" t="s">
        <v>25</v>
      </c>
      <c r="D10" s="2">
        <v>44454</v>
      </c>
      <c r="E10">
        <v>48000</v>
      </c>
      <c r="F10">
        <v>2136</v>
      </c>
    </row>
    <row r="11" spans="1:6" x14ac:dyDescent="0.6">
      <c r="B11" t="s">
        <v>26</v>
      </c>
      <c r="C11" t="s">
        <v>27</v>
      </c>
      <c r="D11" s="2">
        <v>44456</v>
      </c>
      <c r="E11">
        <v>97000</v>
      </c>
      <c r="F11">
        <v>2299</v>
      </c>
    </row>
    <row r="12" spans="1:6" x14ac:dyDescent="0.6">
      <c r="A12" t="s">
        <v>28</v>
      </c>
      <c r="B12" t="s">
        <v>29</v>
      </c>
      <c r="C12" t="s">
        <v>30</v>
      </c>
      <c r="D12" s="2">
        <v>44456</v>
      </c>
      <c r="E12">
        <v>52120</v>
      </c>
      <c r="F12">
        <v>1674</v>
      </c>
    </row>
    <row r="13" spans="1:6" x14ac:dyDescent="0.6">
      <c r="B13" t="s">
        <v>31</v>
      </c>
      <c r="C13" t="s">
        <v>32</v>
      </c>
      <c r="D13" s="2">
        <v>44456</v>
      </c>
      <c r="E13">
        <v>194900</v>
      </c>
      <c r="F13">
        <v>1184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/>
  </sheetViews>
  <sheetFormatPr defaultRowHeight="16.899999999999999" x14ac:dyDescent="0.6"/>
  <cols>
    <col min="1" max="1" width="16.25" bestFit="1" customWidth="1"/>
    <col min="2" max="4" width="11.25" customWidth="1"/>
    <col min="5" max="6" width="13.0625" customWidth="1"/>
  </cols>
  <sheetData>
    <row r="1" spans="1:6" ht="20.65" x14ac:dyDescent="0.6">
      <c r="A1" s="20" t="s">
        <v>33</v>
      </c>
      <c r="B1" s="20"/>
      <c r="C1" s="20"/>
      <c r="D1" s="20"/>
      <c r="E1" s="20"/>
      <c r="F1" s="20"/>
    </row>
    <row r="3" spans="1:6" x14ac:dyDescent="0.6">
      <c r="A3" s="3" t="s">
        <v>34</v>
      </c>
      <c r="B3" s="3" t="s">
        <v>35</v>
      </c>
      <c r="C3" s="3" t="s">
        <v>36</v>
      </c>
      <c r="D3" s="3" t="s">
        <v>37</v>
      </c>
      <c r="E3" s="3" t="s">
        <v>38</v>
      </c>
      <c r="F3" s="3" t="s">
        <v>39</v>
      </c>
    </row>
    <row r="4" spans="1:6" x14ac:dyDescent="0.6">
      <c r="A4" s="3" t="s">
        <v>40</v>
      </c>
      <c r="B4" s="4">
        <v>71100</v>
      </c>
      <c r="C4" s="5" t="s">
        <v>41</v>
      </c>
      <c r="D4" s="6">
        <v>0.14000000000000001</v>
      </c>
      <c r="E4" s="4">
        <v>99914</v>
      </c>
      <c r="F4" s="4">
        <v>140527</v>
      </c>
    </row>
    <row r="5" spans="1:6" x14ac:dyDescent="0.6">
      <c r="A5" s="3" t="s">
        <v>42</v>
      </c>
      <c r="B5" s="4">
        <v>64800</v>
      </c>
      <c r="C5" s="5" t="s">
        <v>43</v>
      </c>
      <c r="D5" s="6">
        <v>-0.72</v>
      </c>
      <c r="E5" s="4">
        <v>45658</v>
      </c>
      <c r="F5" s="4">
        <v>70460</v>
      </c>
    </row>
    <row r="6" spans="1:6" x14ac:dyDescent="0.6">
      <c r="A6" s="3" t="s">
        <v>44</v>
      </c>
      <c r="B6" s="4">
        <v>266500</v>
      </c>
      <c r="C6" s="5" t="s">
        <v>45</v>
      </c>
      <c r="D6" s="6">
        <v>-1.37</v>
      </c>
      <c r="E6" s="4">
        <v>42523</v>
      </c>
      <c r="F6" s="4">
        <v>15956</v>
      </c>
    </row>
    <row r="7" spans="1:6" x14ac:dyDescent="0.6">
      <c r="A7" s="3" t="s">
        <v>46</v>
      </c>
      <c r="B7" s="4">
        <v>62000</v>
      </c>
      <c r="C7" s="7" t="s">
        <v>47</v>
      </c>
      <c r="D7" s="6">
        <v>0.81</v>
      </c>
      <c r="E7" s="4">
        <v>36623</v>
      </c>
      <c r="F7" s="4">
        <v>59070</v>
      </c>
    </row>
    <row r="8" spans="1:6" x14ac:dyDescent="0.6">
      <c r="A8" s="3" t="s">
        <v>48</v>
      </c>
      <c r="B8" s="4">
        <v>610200</v>
      </c>
      <c r="C8" s="7" t="s">
        <v>49</v>
      </c>
      <c r="D8" s="6">
        <v>-1.85</v>
      </c>
      <c r="E8" s="4">
        <v>34516</v>
      </c>
      <c r="F8" s="4">
        <v>5657</v>
      </c>
    </row>
    <row r="9" spans="1:6" x14ac:dyDescent="0.6">
      <c r="A9" s="3" t="s">
        <v>50</v>
      </c>
      <c r="B9" s="4">
        <v>84900</v>
      </c>
      <c r="C9" s="7" t="s">
        <v>43</v>
      </c>
      <c r="D9" s="6">
        <v>-1.85</v>
      </c>
      <c r="E9" s="4">
        <v>33311</v>
      </c>
      <c r="F9" s="4">
        <v>39235</v>
      </c>
    </row>
    <row r="10" spans="1:6" x14ac:dyDescent="0.6">
      <c r="A10" s="3" t="s">
        <v>51</v>
      </c>
      <c r="B10" s="4">
        <v>221800</v>
      </c>
      <c r="C10" s="7" t="s">
        <v>43</v>
      </c>
      <c r="D10" s="6">
        <v>-0.72</v>
      </c>
      <c r="E10" s="4">
        <v>48639</v>
      </c>
      <c r="F10" s="4">
        <v>21929</v>
      </c>
    </row>
    <row r="11" spans="1:6" x14ac:dyDescent="0.6">
      <c r="A11" s="3" t="s">
        <v>52</v>
      </c>
      <c r="B11" s="4">
        <v>187400</v>
      </c>
      <c r="C11" s="5" t="s">
        <v>53</v>
      </c>
      <c r="D11" s="6">
        <v>2.0699999999999998</v>
      </c>
      <c r="E11" s="4">
        <v>24391</v>
      </c>
      <c r="F11" s="4">
        <v>13016</v>
      </c>
    </row>
    <row r="12" spans="1:6" x14ac:dyDescent="0.6">
      <c r="A12" s="3" t="s">
        <v>54</v>
      </c>
      <c r="B12" s="4">
        <v>172100</v>
      </c>
      <c r="C12" s="5" t="s">
        <v>55</v>
      </c>
      <c r="D12" s="6">
        <v>0.64</v>
      </c>
      <c r="E12" s="4">
        <v>18153</v>
      </c>
      <c r="F12" s="4">
        <v>10548</v>
      </c>
    </row>
    <row r="13" spans="1:6" x14ac:dyDescent="0.6">
      <c r="A13" s="3" t="s">
        <v>56</v>
      </c>
      <c r="B13" s="4">
        <v>407900</v>
      </c>
      <c r="C13" s="7" t="s">
        <v>57</v>
      </c>
      <c r="D13" s="6">
        <v>1.98</v>
      </c>
      <c r="E13" s="4">
        <v>17777</v>
      </c>
      <c r="F13" s="4">
        <v>4358</v>
      </c>
    </row>
    <row r="14" spans="1:6" x14ac:dyDescent="0.6">
      <c r="A14" s="3" t="s">
        <v>58</v>
      </c>
      <c r="B14" s="4">
        <v>18800</v>
      </c>
      <c r="C14" s="5" t="s">
        <v>59</v>
      </c>
      <c r="D14" s="6">
        <v>-0.79</v>
      </c>
      <c r="E14" s="4">
        <v>17097</v>
      </c>
      <c r="F14" s="4">
        <v>90943</v>
      </c>
    </row>
    <row r="15" spans="1:6" x14ac:dyDescent="0.6">
      <c r="A15" s="3" t="s">
        <v>60</v>
      </c>
      <c r="B15" s="4">
        <v>79100</v>
      </c>
      <c r="C15" s="7" t="s">
        <v>61</v>
      </c>
      <c r="D15" s="6">
        <v>-1.74</v>
      </c>
      <c r="E15" s="4">
        <v>16172</v>
      </c>
      <c r="F15" s="4">
        <v>20445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>
      <selection activeCell="F30" sqref="F30"/>
    </sheetView>
  </sheetViews>
  <sheetFormatPr defaultRowHeight="16.899999999999999" x14ac:dyDescent="0.6"/>
  <cols>
    <col min="1" max="1" width="10.75" bestFit="1" customWidth="1"/>
    <col min="2" max="2" width="9.5" customWidth="1"/>
    <col min="3" max="3" width="10.25" customWidth="1"/>
    <col min="5" max="5" width="11.3125" customWidth="1"/>
    <col min="7" max="7" width="10.0625" bestFit="1" customWidth="1"/>
    <col min="11" max="11" width="10.5625" bestFit="1" customWidth="1"/>
  </cols>
  <sheetData>
    <row r="1" spans="1:11" x14ac:dyDescent="0.6">
      <c r="A1" s="8" t="s">
        <v>62</v>
      </c>
      <c r="B1" s="9" t="s">
        <v>63</v>
      </c>
      <c r="G1" s="8" t="s">
        <v>64</v>
      </c>
      <c r="H1" s="9" t="s">
        <v>65</v>
      </c>
    </row>
    <row r="2" spans="1:11" x14ac:dyDescent="0.6">
      <c r="A2" s="3" t="s">
        <v>66</v>
      </c>
      <c r="B2" s="3" t="s">
        <v>67</v>
      </c>
      <c r="C2" s="3" t="s">
        <v>68</v>
      </c>
      <c r="D2" s="3" t="s">
        <v>69</v>
      </c>
      <c r="E2" s="3" t="s">
        <v>70</v>
      </c>
      <c r="G2" s="10" t="s">
        <v>71</v>
      </c>
      <c r="H2" s="10" t="s">
        <v>72</v>
      </c>
      <c r="I2" s="10" t="s">
        <v>73</v>
      </c>
      <c r="J2" s="10" t="s">
        <v>74</v>
      </c>
      <c r="K2" s="10" t="s">
        <v>75</v>
      </c>
    </row>
    <row r="3" spans="1:11" x14ac:dyDescent="0.6">
      <c r="A3" s="3" t="s">
        <v>76</v>
      </c>
      <c r="B3" s="4">
        <v>16500</v>
      </c>
      <c r="C3" s="4">
        <v>220</v>
      </c>
      <c r="D3" s="4">
        <v>189</v>
      </c>
      <c r="E3" s="4">
        <f>C3-D3</f>
        <v>31</v>
      </c>
      <c r="G3" s="3" t="s">
        <v>77</v>
      </c>
      <c r="H3" s="3" t="s">
        <v>78</v>
      </c>
      <c r="I3" s="3" t="s">
        <v>79</v>
      </c>
      <c r="J3" s="3">
        <v>3</v>
      </c>
      <c r="K3" s="11">
        <v>2198000</v>
      </c>
    </row>
    <row r="4" spans="1:11" x14ac:dyDescent="0.6">
      <c r="A4" s="3" t="s">
        <v>80</v>
      </c>
      <c r="B4" s="4">
        <v>19500</v>
      </c>
      <c r="C4" s="4">
        <v>220</v>
      </c>
      <c r="D4" s="4">
        <v>207</v>
      </c>
      <c r="E4" s="4">
        <f t="shared" ref="E4:E11" si="0">C4-D4</f>
        <v>13</v>
      </c>
      <c r="G4" s="3" t="s">
        <v>81</v>
      </c>
      <c r="H4" s="3" t="s">
        <v>82</v>
      </c>
      <c r="I4" s="3" t="s">
        <v>83</v>
      </c>
      <c r="J4" s="3">
        <v>3</v>
      </c>
      <c r="K4" s="11">
        <v>1856000</v>
      </c>
    </row>
    <row r="5" spans="1:11" x14ac:dyDescent="0.6">
      <c r="A5" s="3" t="s">
        <v>84</v>
      </c>
      <c r="B5" s="4">
        <v>22500</v>
      </c>
      <c r="C5" s="4">
        <v>220</v>
      </c>
      <c r="D5" s="4">
        <v>198</v>
      </c>
      <c r="E5" s="4">
        <f t="shared" si="0"/>
        <v>22</v>
      </c>
      <c r="G5" s="3" t="s">
        <v>85</v>
      </c>
      <c r="H5" s="3" t="s">
        <v>78</v>
      </c>
      <c r="I5" s="3" t="s">
        <v>86</v>
      </c>
      <c r="J5" s="3">
        <v>2</v>
      </c>
      <c r="K5" s="11">
        <v>2477000</v>
      </c>
    </row>
    <row r="6" spans="1:11" x14ac:dyDescent="0.6">
      <c r="A6" s="3" t="s">
        <v>87</v>
      </c>
      <c r="B6" s="4">
        <v>13500</v>
      </c>
      <c r="C6" s="4">
        <v>220</v>
      </c>
      <c r="D6" s="4">
        <v>199</v>
      </c>
      <c r="E6" s="4">
        <f t="shared" si="0"/>
        <v>21</v>
      </c>
      <c r="G6" s="3" t="s">
        <v>88</v>
      </c>
      <c r="H6" s="3" t="s">
        <v>89</v>
      </c>
      <c r="I6" s="3" t="s">
        <v>79</v>
      </c>
      <c r="J6" s="3">
        <v>1</v>
      </c>
      <c r="K6" s="11">
        <v>1964000</v>
      </c>
    </row>
    <row r="7" spans="1:11" x14ac:dyDescent="0.6">
      <c r="A7" s="3" t="s">
        <v>90</v>
      </c>
      <c r="B7" s="4">
        <v>15500</v>
      </c>
      <c r="C7" s="4">
        <v>220</v>
      </c>
      <c r="D7" s="4">
        <v>170</v>
      </c>
      <c r="E7" s="4">
        <f t="shared" si="0"/>
        <v>50</v>
      </c>
      <c r="G7" s="3" t="s">
        <v>91</v>
      </c>
      <c r="H7" s="3" t="s">
        <v>89</v>
      </c>
      <c r="I7" s="3" t="s">
        <v>92</v>
      </c>
      <c r="J7" s="3">
        <v>2</v>
      </c>
      <c r="K7" s="11">
        <v>1697000</v>
      </c>
    </row>
    <row r="8" spans="1:11" x14ac:dyDescent="0.6">
      <c r="A8" s="3" t="s">
        <v>93</v>
      </c>
      <c r="B8" s="4">
        <v>17500</v>
      </c>
      <c r="C8" s="4">
        <v>220</v>
      </c>
      <c r="D8" s="4">
        <v>152</v>
      </c>
      <c r="E8" s="4">
        <f t="shared" si="0"/>
        <v>68</v>
      </c>
      <c r="G8" s="3" t="s">
        <v>94</v>
      </c>
      <c r="H8" s="3" t="s">
        <v>89</v>
      </c>
      <c r="I8" s="3" t="s">
        <v>86</v>
      </c>
      <c r="J8" s="3">
        <v>5</v>
      </c>
      <c r="K8" s="11">
        <v>2897000</v>
      </c>
    </row>
    <row r="9" spans="1:11" x14ac:dyDescent="0.6">
      <c r="A9" s="3" t="s">
        <v>95</v>
      </c>
      <c r="B9" s="4">
        <v>11500</v>
      </c>
      <c r="C9" s="4">
        <v>220</v>
      </c>
      <c r="D9" s="4">
        <v>194</v>
      </c>
      <c r="E9" s="4">
        <f t="shared" si="0"/>
        <v>26</v>
      </c>
      <c r="G9" s="3" t="s">
        <v>96</v>
      </c>
      <c r="H9" s="3" t="s">
        <v>97</v>
      </c>
      <c r="I9" s="3" t="s">
        <v>79</v>
      </c>
      <c r="J9" s="3">
        <v>3</v>
      </c>
      <c r="K9" s="11">
        <v>2195000</v>
      </c>
    </row>
    <row r="10" spans="1:11" x14ac:dyDescent="0.6">
      <c r="A10" s="3" t="s">
        <v>98</v>
      </c>
      <c r="B10" s="4">
        <v>14500</v>
      </c>
      <c r="C10" s="4">
        <v>220</v>
      </c>
      <c r="D10" s="4">
        <v>201</v>
      </c>
      <c r="E10" s="4">
        <f t="shared" si="0"/>
        <v>19</v>
      </c>
      <c r="G10" s="3" t="s">
        <v>99</v>
      </c>
      <c r="H10" s="3" t="s">
        <v>97</v>
      </c>
      <c r="I10" s="3" t="s">
        <v>83</v>
      </c>
      <c r="J10" s="3">
        <v>2</v>
      </c>
      <c r="K10" s="11">
        <v>1699000</v>
      </c>
    </row>
    <row r="11" spans="1:11" x14ac:dyDescent="0.6">
      <c r="A11" s="3" t="s">
        <v>100</v>
      </c>
      <c r="B11" s="4">
        <v>16500</v>
      </c>
      <c r="C11" s="4">
        <v>220</v>
      </c>
      <c r="D11" s="4">
        <v>180</v>
      </c>
      <c r="E11" s="4">
        <f t="shared" si="0"/>
        <v>40</v>
      </c>
      <c r="G11" s="3" t="s">
        <v>101</v>
      </c>
      <c r="H11" s="3" t="s">
        <v>97</v>
      </c>
      <c r="I11" s="3" t="s">
        <v>86</v>
      </c>
      <c r="J11" s="3">
        <v>4</v>
      </c>
      <c r="K11" s="11">
        <v>2695000</v>
      </c>
    </row>
    <row r="12" spans="1:11" x14ac:dyDescent="0.6">
      <c r="A12" s="21" t="s">
        <v>102</v>
      </c>
      <c r="B12" s="22"/>
      <c r="C12" s="22"/>
      <c r="D12" s="22"/>
      <c r="E12" s="23"/>
      <c r="G12" s="21" t="s">
        <v>103</v>
      </c>
      <c r="H12" s="22"/>
      <c r="I12" s="22"/>
      <c r="J12" s="23"/>
      <c r="K12" s="11"/>
    </row>
    <row r="13" spans="1:11" x14ac:dyDescent="0.6">
      <c r="A13" s="24"/>
      <c r="B13" s="25"/>
      <c r="C13" s="25"/>
      <c r="D13" s="25"/>
      <c r="E13" s="26"/>
    </row>
    <row r="15" spans="1:11" x14ac:dyDescent="0.6">
      <c r="A15" s="8" t="s">
        <v>104</v>
      </c>
      <c r="B15" s="9" t="s">
        <v>105</v>
      </c>
      <c r="G15" s="8" t="s">
        <v>106</v>
      </c>
      <c r="H15" s="9" t="s">
        <v>107</v>
      </c>
    </row>
    <row r="16" spans="1:11" x14ac:dyDescent="0.6">
      <c r="A16" s="3" t="s">
        <v>108</v>
      </c>
      <c r="B16" s="3" t="s">
        <v>2</v>
      </c>
      <c r="C16" s="3" t="s">
        <v>109</v>
      </c>
      <c r="D16" s="3" t="s">
        <v>110</v>
      </c>
      <c r="E16" s="12" t="s">
        <v>111</v>
      </c>
      <c r="G16" s="10" t="s">
        <v>112</v>
      </c>
      <c r="H16" s="10" t="s">
        <v>113</v>
      </c>
      <c r="I16" s="10" t="s">
        <v>114</v>
      </c>
      <c r="J16" s="12" t="s">
        <v>115</v>
      </c>
    </row>
    <row r="17" spans="1:10" x14ac:dyDescent="0.6">
      <c r="A17" s="13">
        <v>44256</v>
      </c>
      <c r="B17" s="3" t="s">
        <v>116</v>
      </c>
      <c r="C17" s="3" t="s">
        <v>117</v>
      </c>
      <c r="D17" s="3" t="s">
        <v>118</v>
      </c>
      <c r="E17" s="3"/>
      <c r="G17" s="3" t="s">
        <v>119</v>
      </c>
      <c r="H17" s="3">
        <v>8</v>
      </c>
      <c r="I17" s="3">
        <v>1</v>
      </c>
      <c r="J17" s="3"/>
    </row>
    <row r="18" spans="1:10" x14ac:dyDescent="0.6">
      <c r="A18" s="13">
        <v>44262</v>
      </c>
      <c r="B18" s="3" t="s">
        <v>120</v>
      </c>
      <c r="C18" s="3" t="s">
        <v>121</v>
      </c>
      <c r="D18" s="3" t="s">
        <v>118</v>
      </c>
      <c r="E18" s="3"/>
      <c r="G18" s="3" t="s">
        <v>122</v>
      </c>
      <c r="H18" s="3">
        <v>4</v>
      </c>
      <c r="I18" s="3">
        <v>5</v>
      </c>
      <c r="J18" s="3"/>
    </row>
    <row r="19" spans="1:10" x14ac:dyDescent="0.6">
      <c r="A19" s="13">
        <v>44262</v>
      </c>
      <c r="B19" s="3" t="s">
        <v>123</v>
      </c>
      <c r="C19" s="3" t="s">
        <v>124</v>
      </c>
      <c r="D19" s="3" t="s">
        <v>118</v>
      </c>
      <c r="E19" s="3"/>
      <c r="G19" s="3" t="s">
        <v>125</v>
      </c>
      <c r="H19" s="3">
        <v>6</v>
      </c>
      <c r="I19" s="3">
        <v>3</v>
      </c>
      <c r="J19" s="3"/>
    </row>
    <row r="20" spans="1:10" x14ac:dyDescent="0.6">
      <c r="A20" s="13">
        <v>44266</v>
      </c>
      <c r="B20" s="3" t="s">
        <v>116</v>
      </c>
      <c r="C20" s="3" t="s">
        <v>126</v>
      </c>
      <c r="D20" s="3" t="s">
        <v>127</v>
      </c>
      <c r="E20" s="3"/>
      <c r="G20" s="3" t="s">
        <v>128</v>
      </c>
      <c r="H20" s="3">
        <v>2</v>
      </c>
      <c r="I20" s="3">
        <v>7</v>
      </c>
      <c r="J20" s="3"/>
    </row>
    <row r="21" spans="1:10" x14ac:dyDescent="0.6">
      <c r="A21" s="13">
        <v>44270</v>
      </c>
      <c r="B21" s="3" t="s">
        <v>120</v>
      </c>
      <c r="C21" s="3" t="s">
        <v>129</v>
      </c>
      <c r="D21" s="3" t="s">
        <v>130</v>
      </c>
      <c r="E21" s="3"/>
      <c r="G21" s="3" t="s">
        <v>131</v>
      </c>
      <c r="H21" s="3">
        <v>3</v>
      </c>
      <c r="I21" s="3">
        <v>6</v>
      </c>
      <c r="J21" s="3"/>
    </row>
    <row r="22" spans="1:10" x14ac:dyDescent="0.6">
      <c r="A22" s="13">
        <v>44270</v>
      </c>
      <c r="B22" s="3" t="s">
        <v>132</v>
      </c>
      <c r="C22" s="3" t="s">
        <v>133</v>
      </c>
      <c r="D22" s="3" t="s">
        <v>127</v>
      </c>
      <c r="E22" s="3"/>
      <c r="G22" s="3" t="s">
        <v>134</v>
      </c>
      <c r="H22" s="3">
        <v>7</v>
      </c>
      <c r="I22" s="3">
        <v>2</v>
      </c>
      <c r="J22" s="3"/>
    </row>
    <row r="23" spans="1:10" x14ac:dyDescent="0.6">
      <c r="A23" s="13">
        <v>44271</v>
      </c>
      <c r="B23" s="3" t="s">
        <v>116</v>
      </c>
      <c r="C23" s="3" t="s">
        <v>135</v>
      </c>
      <c r="D23" s="3" t="s">
        <v>118</v>
      </c>
      <c r="E23" s="3"/>
      <c r="G23" s="3" t="s">
        <v>136</v>
      </c>
      <c r="H23" s="3">
        <v>1</v>
      </c>
      <c r="I23" s="3">
        <v>8</v>
      </c>
      <c r="J23" s="3"/>
    </row>
    <row r="24" spans="1:10" x14ac:dyDescent="0.6">
      <c r="A24" s="13">
        <v>44273</v>
      </c>
      <c r="B24" s="3" t="s">
        <v>123</v>
      </c>
      <c r="C24" s="3" t="s">
        <v>137</v>
      </c>
      <c r="D24" s="3" t="s">
        <v>118</v>
      </c>
      <c r="E24" s="3"/>
      <c r="G24" s="3" t="s">
        <v>138</v>
      </c>
      <c r="H24" s="3">
        <v>5</v>
      </c>
      <c r="I24" s="3">
        <v>4</v>
      </c>
      <c r="J24" s="3"/>
    </row>
    <row r="25" spans="1:10" x14ac:dyDescent="0.6">
      <c r="A25" s="13">
        <v>44278</v>
      </c>
      <c r="B25" s="3" t="s">
        <v>123</v>
      </c>
      <c r="C25" s="3" t="s">
        <v>139</v>
      </c>
      <c r="D25" s="3" t="s">
        <v>130</v>
      </c>
      <c r="E25" s="3"/>
      <c r="G25" s="3" t="s">
        <v>140</v>
      </c>
      <c r="H25" s="3">
        <v>6</v>
      </c>
      <c r="I25" s="3">
        <v>3</v>
      </c>
      <c r="J25" s="3"/>
    </row>
    <row r="26" spans="1:10" x14ac:dyDescent="0.6">
      <c r="A26" s="13">
        <v>44285</v>
      </c>
      <c r="B26" s="3" t="s">
        <v>120</v>
      </c>
      <c r="C26" s="3" t="s">
        <v>141</v>
      </c>
      <c r="D26" s="3" t="s">
        <v>118</v>
      </c>
      <c r="E26" s="3"/>
      <c r="G26" s="3" t="s">
        <v>142</v>
      </c>
      <c r="H26" s="3">
        <v>3</v>
      </c>
      <c r="I26" s="3">
        <v>6</v>
      </c>
      <c r="J26" s="3"/>
    </row>
    <row r="28" spans="1:10" x14ac:dyDescent="0.6">
      <c r="A28" s="8" t="s">
        <v>143</v>
      </c>
      <c r="B28" s="9" t="s">
        <v>144</v>
      </c>
      <c r="E28" t="s">
        <v>145</v>
      </c>
    </row>
    <row r="29" spans="1:10" x14ac:dyDescent="0.6">
      <c r="A29" s="3" t="s">
        <v>146</v>
      </c>
      <c r="B29" s="3" t="s">
        <v>147</v>
      </c>
      <c r="C29" s="12" t="s">
        <v>148</v>
      </c>
      <c r="E29" s="3" t="s">
        <v>228</v>
      </c>
      <c r="F29" s="10" t="s">
        <v>229</v>
      </c>
      <c r="G29" s="3" t="s">
        <v>149</v>
      </c>
    </row>
    <row r="30" spans="1:10" x14ac:dyDescent="0.6">
      <c r="A30" s="3" t="s">
        <v>150</v>
      </c>
      <c r="B30" s="11">
        <v>43690</v>
      </c>
      <c r="C30" s="3"/>
      <c r="E30" s="14">
        <v>0</v>
      </c>
      <c r="F30" s="14">
        <v>200</v>
      </c>
      <c r="G30" s="3" t="s">
        <v>151</v>
      </c>
    </row>
    <row r="31" spans="1:10" x14ac:dyDescent="0.6">
      <c r="A31" s="3" t="s">
        <v>152</v>
      </c>
      <c r="B31" s="11">
        <v>34300</v>
      </c>
      <c r="C31" s="3"/>
      <c r="E31" s="14">
        <v>200</v>
      </c>
      <c r="F31" s="14">
        <v>400</v>
      </c>
      <c r="G31" s="3" t="s">
        <v>153</v>
      </c>
    </row>
    <row r="32" spans="1:10" x14ac:dyDescent="0.6">
      <c r="A32" s="3" t="s">
        <v>154</v>
      </c>
      <c r="B32" s="11">
        <v>43840</v>
      </c>
      <c r="C32" s="3"/>
      <c r="E32" s="14">
        <v>400</v>
      </c>
      <c r="F32" s="14">
        <v>600</v>
      </c>
      <c r="G32" s="3" t="s">
        <v>155</v>
      </c>
    </row>
    <row r="33" spans="1:7" x14ac:dyDescent="0.6">
      <c r="A33" s="3" t="s">
        <v>156</v>
      </c>
      <c r="B33" s="11">
        <v>28100</v>
      </c>
      <c r="C33" s="3"/>
      <c r="E33" s="14">
        <v>600</v>
      </c>
      <c r="F33" s="14">
        <v>800</v>
      </c>
      <c r="G33" s="3" t="s">
        <v>157</v>
      </c>
    </row>
    <row r="34" spans="1:7" x14ac:dyDescent="0.6">
      <c r="A34" s="3" t="s">
        <v>158</v>
      </c>
      <c r="B34" s="11">
        <v>34170</v>
      </c>
      <c r="C34" s="3"/>
      <c r="E34" s="14">
        <v>800</v>
      </c>
      <c r="F34" s="14">
        <v>1000</v>
      </c>
      <c r="G34" s="3" t="s">
        <v>159</v>
      </c>
    </row>
    <row r="35" spans="1:7" x14ac:dyDescent="0.6">
      <c r="A35" s="3" t="s">
        <v>160</v>
      </c>
      <c r="B35" s="11">
        <v>31670</v>
      </c>
      <c r="C35" s="3"/>
    </row>
    <row r="36" spans="1:7" x14ac:dyDescent="0.6">
      <c r="A36" s="3" t="s">
        <v>161</v>
      </c>
      <c r="B36" s="11">
        <v>26380</v>
      </c>
      <c r="C36" s="3"/>
    </row>
    <row r="37" spans="1:7" x14ac:dyDescent="0.6">
      <c r="A37" s="3" t="s">
        <v>162</v>
      </c>
      <c r="B37" s="11">
        <v>31520</v>
      </c>
      <c r="C37" s="3"/>
    </row>
    <row r="38" spans="1:7" x14ac:dyDescent="0.6">
      <c r="A38" s="3" t="s">
        <v>163</v>
      </c>
      <c r="B38" s="11">
        <v>46060</v>
      </c>
      <c r="C38" s="3"/>
    </row>
  </sheetData>
  <mergeCells count="3">
    <mergeCell ref="A12:E12"/>
    <mergeCell ref="G12:J12"/>
    <mergeCell ref="A13:E13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/>
  </sheetViews>
  <sheetFormatPr defaultRowHeight="16.899999999999999" x14ac:dyDescent="0.6"/>
  <cols>
    <col min="1" max="1" width="14.25" customWidth="1"/>
    <col min="2" max="2" width="14.5625" customWidth="1"/>
  </cols>
  <sheetData>
    <row r="1" spans="1:9" ht="20.65" x14ac:dyDescent="0.6">
      <c r="A1" s="20" t="s">
        <v>164</v>
      </c>
      <c r="B1" s="20"/>
    </row>
    <row r="3" spans="1:9" x14ac:dyDescent="0.6">
      <c r="A3" s="15" t="s">
        <v>165</v>
      </c>
      <c r="B3" s="16">
        <v>45000000</v>
      </c>
    </row>
    <row r="4" spans="1:9" x14ac:dyDescent="0.6">
      <c r="A4" s="15" t="s">
        <v>166</v>
      </c>
      <c r="B4" s="16">
        <v>1000000</v>
      </c>
    </row>
    <row r="5" spans="1:9" x14ac:dyDescent="0.6">
      <c r="A5" s="15" t="s">
        <v>167</v>
      </c>
      <c r="B5" s="16">
        <v>9000000</v>
      </c>
    </row>
    <row r="6" spans="1:9" x14ac:dyDescent="0.6">
      <c r="A6" s="15" t="s">
        <v>168</v>
      </c>
      <c r="B6" s="16">
        <v>35000000</v>
      </c>
    </row>
    <row r="7" spans="1:9" x14ac:dyDescent="0.6">
      <c r="A7" s="15" t="s">
        <v>169</v>
      </c>
      <c r="B7" s="17">
        <v>0.06</v>
      </c>
    </row>
    <row r="8" spans="1:9" x14ac:dyDescent="0.6">
      <c r="A8" s="15" t="s">
        <v>170</v>
      </c>
      <c r="B8" s="11">
        <v>60</v>
      </c>
    </row>
    <row r="9" spans="1:9" x14ac:dyDescent="0.6">
      <c r="A9" s="15" t="s">
        <v>171</v>
      </c>
      <c r="B9" s="16">
        <f>PMT(B7/12,B8,-B6)</f>
        <v>676648.0535299771</v>
      </c>
    </row>
    <row r="11" spans="1:9" x14ac:dyDescent="0.6">
      <c r="D11" s="27" t="s">
        <v>172</v>
      </c>
      <c r="E11" s="27"/>
      <c r="F11" s="27"/>
      <c r="G11" s="27"/>
      <c r="H11" s="27"/>
      <c r="I11" s="27"/>
    </row>
    <row r="12" spans="1:9" x14ac:dyDescent="0.6">
      <c r="C12" s="16"/>
      <c r="D12" s="3">
        <v>24</v>
      </c>
      <c r="E12" s="3">
        <v>30</v>
      </c>
      <c r="F12" s="3">
        <v>36</v>
      </c>
      <c r="G12" s="3">
        <v>40</v>
      </c>
      <c r="H12" s="3">
        <v>46</v>
      </c>
      <c r="I12" s="3">
        <v>50</v>
      </c>
    </row>
    <row r="13" spans="1:9" x14ac:dyDescent="0.6">
      <c r="B13" s="27" t="s">
        <v>169</v>
      </c>
      <c r="C13" s="18">
        <v>0.02</v>
      </c>
      <c r="D13" s="16"/>
      <c r="E13" s="16"/>
      <c r="F13" s="16"/>
      <c r="G13" s="16"/>
      <c r="H13" s="16"/>
      <c r="I13" s="16"/>
    </row>
    <row r="14" spans="1:9" x14ac:dyDescent="0.6">
      <c r="B14" s="27"/>
      <c r="C14" s="18">
        <v>2.5000000000000001E-2</v>
      </c>
      <c r="D14" s="16"/>
      <c r="E14" s="16"/>
      <c r="F14" s="16"/>
      <c r="G14" s="16"/>
      <c r="H14" s="16"/>
      <c r="I14" s="16"/>
    </row>
    <row r="15" spans="1:9" x14ac:dyDescent="0.6">
      <c r="B15" s="27"/>
      <c r="C15" s="18">
        <v>0.03</v>
      </c>
      <c r="D15" s="16"/>
      <c r="E15" s="16"/>
      <c r="F15" s="16"/>
      <c r="G15" s="16"/>
      <c r="H15" s="16"/>
      <c r="I15" s="16"/>
    </row>
    <row r="16" spans="1:9" x14ac:dyDescent="0.6">
      <c r="B16" s="27"/>
      <c r="C16" s="18">
        <v>3.5000000000000003E-2</v>
      </c>
      <c r="D16" s="16"/>
      <c r="E16" s="16"/>
      <c r="F16" s="16"/>
      <c r="G16" s="16"/>
      <c r="H16" s="16"/>
      <c r="I16" s="16"/>
    </row>
    <row r="17" spans="2:9" x14ac:dyDescent="0.6">
      <c r="B17" s="27"/>
      <c r="C17" s="18">
        <v>0.04</v>
      </c>
      <c r="D17" s="16"/>
      <c r="E17" s="16"/>
      <c r="F17" s="16"/>
      <c r="G17" s="16"/>
      <c r="H17" s="16"/>
      <c r="I17" s="16"/>
    </row>
    <row r="18" spans="2:9" x14ac:dyDescent="0.6">
      <c r="B18" s="27"/>
      <c r="C18" s="18">
        <v>4.4999999999999998E-2</v>
      </c>
      <c r="D18" s="16"/>
      <c r="E18" s="16"/>
      <c r="F18" s="16"/>
      <c r="G18" s="16"/>
      <c r="H18" s="16"/>
      <c r="I18" s="16"/>
    </row>
    <row r="19" spans="2:9" x14ac:dyDescent="0.6">
      <c r="B19" s="27"/>
      <c r="C19" s="18">
        <v>0.05</v>
      </c>
      <c r="D19" s="16"/>
      <c r="E19" s="16"/>
      <c r="F19" s="16"/>
      <c r="G19" s="16"/>
      <c r="H19" s="16"/>
      <c r="I19" s="16"/>
    </row>
    <row r="20" spans="2:9" x14ac:dyDescent="0.6">
      <c r="B20" s="27"/>
      <c r="C20" s="18">
        <v>5.5E-2</v>
      </c>
      <c r="D20" s="16"/>
      <c r="E20" s="16"/>
      <c r="F20" s="16"/>
      <c r="G20" s="16"/>
      <c r="H20" s="16"/>
      <c r="I20" s="16"/>
    </row>
    <row r="21" spans="2:9" x14ac:dyDescent="0.6">
      <c r="B21" s="27"/>
      <c r="C21" s="18">
        <v>0.06</v>
      </c>
      <c r="D21" s="16"/>
      <c r="E21" s="16"/>
      <c r="F21" s="16"/>
      <c r="G21" s="16"/>
      <c r="H21" s="16"/>
      <c r="I21" s="16"/>
    </row>
  </sheetData>
  <mergeCells count="3">
    <mergeCell ref="A1:B1"/>
    <mergeCell ref="D11:I11"/>
    <mergeCell ref="B13:B2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/>
  </sheetViews>
  <sheetFormatPr defaultRowHeight="16.899999999999999" x14ac:dyDescent="0.6"/>
  <cols>
    <col min="1" max="1" width="10.1875" customWidth="1"/>
    <col min="2" max="2" width="13.8125" customWidth="1"/>
    <col min="3" max="8" width="9.8125" customWidth="1"/>
  </cols>
  <sheetData>
    <row r="1" spans="1:8" ht="20.65" x14ac:dyDescent="0.6">
      <c r="A1" s="20" t="s">
        <v>173</v>
      </c>
      <c r="B1" s="20"/>
      <c r="C1" s="20"/>
      <c r="D1" s="20"/>
      <c r="E1" s="20"/>
      <c r="F1" s="20"/>
      <c r="G1" s="20"/>
      <c r="H1" s="20"/>
    </row>
    <row r="3" spans="1:8" x14ac:dyDescent="0.6">
      <c r="A3" s="3" t="s">
        <v>174</v>
      </c>
      <c r="B3" s="3" t="s">
        <v>175</v>
      </c>
      <c r="C3" s="3" t="s">
        <v>176</v>
      </c>
      <c r="D3" s="3" t="s">
        <v>177</v>
      </c>
      <c r="E3" s="3" t="s">
        <v>178</v>
      </c>
      <c r="F3" s="3" t="s">
        <v>69</v>
      </c>
      <c r="G3" s="3" t="s">
        <v>179</v>
      </c>
      <c r="H3" s="3" t="s">
        <v>180</v>
      </c>
    </row>
    <row r="4" spans="1:8" x14ac:dyDescent="0.6">
      <c r="A4" s="3" t="s">
        <v>181</v>
      </c>
      <c r="B4" s="3" t="s">
        <v>182</v>
      </c>
      <c r="C4" s="3">
        <v>512</v>
      </c>
      <c r="D4" s="11">
        <v>4500</v>
      </c>
      <c r="E4" s="11">
        <v>100</v>
      </c>
      <c r="F4" s="11">
        <v>87</v>
      </c>
      <c r="G4" s="11">
        <f>E4-F4</f>
        <v>13</v>
      </c>
      <c r="H4" s="11">
        <f>D4*F4</f>
        <v>391500</v>
      </c>
    </row>
    <row r="5" spans="1:8" x14ac:dyDescent="0.6">
      <c r="A5" s="3" t="s">
        <v>183</v>
      </c>
      <c r="B5" s="3" t="s">
        <v>184</v>
      </c>
      <c r="C5" s="3">
        <v>460</v>
      </c>
      <c r="D5" s="11">
        <v>4200</v>
      </c>
      <c r="E5" s="11">
        <v>120</v>
      </c>
      <c r="F5" s="11">
        <v>112</v>
      </c>
      <c r="G5" s="11">
        <f t="shared" ref="G5:G16" si="0">E5-F5</f>
        <v>8</v>
      </c>
      <c r="H5" s="11">
        <f t="shared" ref="H5:H16" si="1">D5*F5</f>
        <v>470400</v>
      </c>
    </row>
    <row r="6" spans="1:8" x14ac:dyDescent="0.6">
      <c r="A6" s="3" t="s">
        <v>181</v>
      </c>
      <c r="B6" s="3" t="s">
        <v>185</v>
      </c>
      <c r="C6" s="3">
        <v>486</v>
      </c>
      <c r="D6" s="11">
        <v>4700</v>
      </c>
      <c r="E6" s="11">
        <v>120</v>
      </c>
      <c r="F6" s="11">
        <v>107</v>
      </c>
      <c r="G6" s="11">
        <f t="shared" si="0"/>
        <v>13</v>
      </c>
      <c r="H6" s="11">
        <f t="shared" si="1"/>
        <v>502900</v>
      </c>
    </row>
    <row r="7" spans="1:8" x14ac:dyDescent="0.6">
      <c r="A7" s="3" t="s">
        <v>186</v>
      </c>
      <c r="B7" s="3" t="s">
        <v>187</v>
      </c>
      <c r="C7" s="3">
        <v>623</v>
      </c>
      <c r="D7" s="11">
        <v>7800</v>
      </c>
      <c r="E7" s="11">
        <v>60</v>
      </c>
      <c r="F7" s="11">
        <v>45</v>
      </c>
      <c r="G7" s="11">
        <f t="shared" si="0"/>
        <v>15</v>
      </c>
      <c r="H7" s="11">
        <f t="shared" si="1"/>
        <v>351000</v>
      </c>
    </row>
    <row r="8" spans="1:8" x14ac:dyDescent="0.6">
      <c r="A8" s="3" t="s">
        <v>181</v>
      </c>
      <c r="B8" s="3" t="s">
        <v>188</v>
      </c>
      <c r="C8" s="3">
        <v>481</v>
      </c>
      <c r="D8" s="11">
        <v>5200</v>
      </c>
      <c r="E8" s="11">
        <v>150</v>
      </c>
      <c r="F8" s="11">
        <v>145</v>
      </c>
      <c r="G8" s="11">
        <f t="shared" si="0"/>
        <v>5</v>
      </c>
      <c r="H8" s="11">
        <f t="shared" si="1"/>
        <v>754000</v>
      </c>
    </row>
    <row r="9" spans="1:8" x14ac:dyDescent="0.6">
      <c r="A9" s="3" t="s">
        <v>186</v>
      </c>
      <c r="B9" s="3" t="s">
        <v>189</v>
      </c>
      <c r="C9" s="3">
        <v>397</v>
      </c>
      <c r="D9" s="11">
        <v>6300</v>
      </c>
      <c r="E9" s="11">
        <v>70</v>
      </c>
      <c r="F9" s="11">
        <v>64</v>
      </c>
      <c r="G9" s="11">
        <f t="shared" si="0"/>
        <v>6</v>
      </c>
      <c r="H9" s="11">
        <f t="shared" si="1"/>
        <v>403200</v>
      </c>
    </row>
    <row r="10" spans="1:8" x14ac:dyDescent="0.6">
      <c r="A10" s="3" t="s">
        <v>190</v>
      </c>
      <c r="B10" s="3" t="s">
        <v>191</v>
      </c>
      <c r="C10" s="3">
        <v>414</v>
      </c>
      <c r="D10" s="11">
        <v>4000</v>
      </c>
      <c r="E10" s="11">
        <v>150</v>
      </c>
      <c r="F10" s="11">
        <v>149</v>
      </c>
      <c r="G10" s="11">
        <f t="shared" si="0"/>
        <v>1</v>
      </c>
      <c r="H10" s="11">
        <f t="shared" si="1"/>
        <v>596000</v>
      </c>
    </row>
    <row r="11" spans="1:8" x14ac:dyDescent="0.6">
      <c r="A11" s="3" t="s">
        <v>186</v>
      </c>
      <c r="B11" s="3" t="s">
        <v>192</v>
      </c>
      <c r="C11" s="3">
        <v>504</v>
      </c>
      <c r="D11" s="11">
        <v>8000</v>
      </c>
      <c r="E11" s="11">
        <v>50</v>
      </c>
      <c r="F11" s="11">
        <v>42</v>
      </c>
      <c r="G11" s="11">
        <f t="shared" si="0"/>
        <v>8</v>
      </c>
      <c r="H11" s="11">
        <f t="shared" si="1"/>
        <v>336000</v>
      </c>
    </row>
    <row r="12" spans="1:8" x14ac:dyDescent="0.6">
      <c r="A12" s="3" t="s">
        <v>190</v>
      </c>
      <c r="B12" s="3" t="s">
        <v>193</v>
      </c>
      <c r="C12" s="3">
        <v>375</v>
      </c>
      <c r="D12" s="11">
        <v>4800</v>
      </c>
      <c r="E12" s="11">
        <v>100</v>
      </c>
      <c r="F12" s="11">
        <v>89</v>
      </c>
      <c r="G12" s="11">
        <f t="shared" si="0"/>
        <v>11</v>
      </c>
      <c r="H12" s="11">
        <f t="shared" si="1"/>
        <v>427200</v>
      </c>
    </row>
    <row r="13" spans="1:8" x14ac:dyDescent="0.6">
      <c r="A13" s="3" t="s">
        <v>183</v>
      </c>
      <c r="B13" s="3" t="s">
        <v>194</v>
      </c>
      <c r="C13" s="3">
        <v>389</v>
      </c>
      <c r="D13" s="11">
        <v>4600</v>
      </c>
      <c r="E13" s="11">
        <v>100</v>
      </c>
      <c r="F13" s="11">
        <v>92</v>
      </c>
      <c r="G13" s="11">
        <f t="shared" si="0"/>
        <v>8</v>
      </c>
      <c r="H13" s="11">
        <f t="shared" si="1"/>
        <v>423200</v>
      </c>
    </row>
    <row r="14" spans="1:8" x14ac:dyDescent="0.6">
      <c r="A14" s="3" t="s">
        <v>195</v>
      </c>
      <c r="B14" s="3" t="s">
        <v>196</v>
      </c>
      <c r="C14" s="3">
        <v>582</v>
      </c>
      <c r="D14" s="11">
        <v>7600</v>
      </c>
      <c r="E14" s="11">
        <v>70</v>
      </c>
      <c r="F14" s="11">
        <v>64</v>
      </c>
      <c r="G14" s="11">
        <f t="shared" si="0"/>
        <v>6</v>
      </c>
      <c r="H14" s="11">
        <f t="shared" si="1"/>
        <v>486400</v>
      </c>
    </row>
    <row r="15" spans="1:8" x14ac:dyDescent="0.6">
      <c r="A15" s="3" t="s">
        <v>190</v>
      </c>
      <c r="B15" s="3" t="s">
        <v>197</v>
      </c>
      <c r="C15" s="3">
        <v>577</v>
      </c>
      <c r="D15" s="11">
        <v>5800</v>
      </c>
      <c r="E15" s="11">
        <v>120</v>
      </c>
      <c r="F15" s="11">
        <v>118</v>
      </c>
      <c r="G15" s="11">
        <f t="shared" si="0"/>
        <v>2</v>
      </c>
      <c r="H15" s="11">
        <f t="shared" si="1"/>
        <v>684400</v>
      </c>
    </row>
    <row r="16" spans="1:8" x14ac:dyDescent="0.6">
      <c r="A16" s="3" t="s">
        <v>198</v>
      </c>
      <c r="B16" s="3" t="s">
        <v>199</v>
      </c>
      <c r="C16" s="3">
        <v>426</v>
      </c>
      <c r="D16" s="11">
        <v>6300</v>
      </c>
      <c r="E16" s="11">
        <v>100</v>
      </c>
      <c r="F16" s="11">
        <v>93</v>
      </c>
      <c r="G16" s="11">
        <f t="shared" si="0"/>
        <v>7</v>
      </c>
      <c r="H16" s="11">
        <f t="shared" si="1"/>
        <v>585900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/>
  </sheetViews>
  <sheetFormatPr defaultRowHeight="16.899999999999999" x14ac:dyDescent="0.6"/>
  <sheetData>
    <row r="1" spans="1:6" ht="20.65" x14ac:dyDescent="0.6">
      <c r="A1" s="20" t="s">
        <v>200</v>
      </c>
      <c r="B1" s="20"/>
      <c r="C1" s="20"/>
      <c r="D1" s="20"/>
      <c r="E1" s="20"/>
      <c r="F1" s="20"/>
    </row>
    <row r="3" spans="1:6" x14ac:dyDescent="0.6">
      <c r="A3" s="3" t="s">
        <v>201</v>
      </c>
      <c r="B3" s="3" t="s">
        <v>202</v>
      </c>
      <c r="C3" s="3" t="s">
        <v>203</v>
      </c>
      <c r="D3" s="3" t="s">
        <v>204</v>
      </c>
      <c r="E3" s="3" t="s">
        <v>205</v>
      </c>
      <c r="F3" s="3" t="s">
        <v>206</v>
      </c>
    </row>
    <row r="4" spans="1:6" x14ac:dyDescent="0.6">
      <c r="A4" s="3" t="s">
        <v>207</v>
      </c>
      <c r="B4" s="3">
        <v>27</v>
      </c>
      <c r="C4" s="3">
        <v>21</v>
      </c>
      <c r="D4" s="3">
        <v>25</v>
      </c>
      <c r="E4" s="3">
        <v>28</v>
      </c>
      <c r="F4" s="3"/>
    </row>
    <row r="5" spans="1:6" x14ac:dyDescent="0.6">
      <c r="A5" s="3" t="s">
        <v>208</v>
      </c>
      <c r="B5" s="3">
        <v>46</v>
      </c>
      <c r="C5" s="3">
        <v>42</v>
      </c>
      <c r="D5" s="3">
        <v>48</v>
      </c>
      <c r="E5" s="3">
        <v>39</v>
      </c>
      <c r="F5" s="3"/>
    </row>
    <row r="6" spans="1:6" x14ac:dyDescent="0.6">
      <c r="A6" s="3" t="s">
        <v>209</v>
      </c>
      <c r="B6" s="3">
        <v>29</v>
      </c>
      <c r="C6" s="3">
        <v>33</v>
      </c>
      <c r="D6" s="3">
        <v>37</v>
      </c>
      <c r="E6" s="3">
        <v>28</v>
      </c>
      <c r="F6" s="3"/>
    </row>
    <row r="7" spans="1:6" x14ac:dyDescent="0.6">
      <c r="A7" s="3" t="s">
        <v>210</v>
      </c>
      <c r="B7" s="3">
        <v>15</v>
      </c>
      <c r="C7" s="3">
        <v>18</v>
      </c>
      <c r="D7" s="3">
        <v>13</v>
      </c>
      <c r="E7" s="3">
        <v>17</v>
      </c>
      <c r="F7" s="3"/>
    </row>
    <row r="8" spans="1:6" x14ac:dyDescent="0.6">
      <c r="A8" s="3" t="s">
        <v>211</v>
      </c>
      <c r="B8" s="3">
        <v>11</v>
      </c>
      <c r="C8" s="3">
        <v>13</v>
      </c>
      <c r="D8" s="3">
        <v>9</v>
      </c>
      <c r="E8" s="3">
        <v>15</v>
      </c>
      <c r="F8" s="3"/>
    </row>
    <row r="9" spans="1:6" x14ac:dyDescent="0.6">
      <c r="A9" s="3" t="s">
        <v>212</v>
      </c>
      <c r="B9" s="3">
        <v>32</v>
      </c>
      <c r="C9" s="3">
        <v>27</v>
      </c>
      <c r="D9" s="3">
        <v>30</v>
      </c>
      <c r="E9" s="3">
        <v>23</v>
      </c>
      <c r="F9" s="3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/>
  </sheetViews>
  <sheetFormatPr defaultRowHeight="16.899999999999999" x14ac:dyDescent="0.6"/>
  <sheetData>
    <row r="1" spans="1:8" ht="20.65" x14ac:dyDescent="0.6">
      <c r="A1" s="20" t="s">
        <v>213</v>
      </c>
      <c r="B1" s="20"/>
      <c r="C1" s="20"/>
      <c r="D1" s="20"/>
      <c r="E1" s="20"/>
      <c r="F1" s="20"/>
      <c r="G1" s="20"/>
      <c r="H1" s="20"/>
    </row>
    <row r="3" spans="1:8" x14ac:dyDescent="0.6">
      <c r="A3" s="3" t="s">
        <v>214</v>
      </c>
      <c r="B3" s="3" t="s">
        <v>215</v>
      </c>
      <c r="C3" s="3" t="s">
        <v>216</v>
      </c>
      <c r="D3" s="3" t="s">
        <v>217</v>
      </c>
      <c r="E3" s="3" t="s">
        <v>218</v>
      </c>
      <c r="F3" s="3" t="s">
        <v>219</v>
      </c>
      <c r="G3" s="3" t="s">
        <v>220</v>
      </c>
      <c r="H3" s="3" t="s">
        <v>221</v>
      </c>
    </row>
    <row r="4" spans="1:8" x14ac:dyDescent="0.6">
      <c r="A4" s="3" t="s">
        <v>222</v>
      </c>
      <c r="B4" s="3">
        <v>72</v>
      </c>
      <c r="C4" s="3">
        <v>93</v>
      </c>
      <c r="D4" s="3">
        <v>79</v>
      </c>
      <c r="E4" s="3">
        <v>75</v>
      </c>
      <c r="F4" s="3">
        <v>76</v>
      </c>
      <c r="G4" s="3">
        <f t="shared" ref="G4:G8" si="0">SUM(B4:F4)</f>
        <v>395</v>
      </c>
      <c r="H4" s="19">
        <f t="shared" ref="H4:H9" si="1">AVERAGE(B4:F4)</f>
        <v>79</v>
      </c>
    </row>
    <row r="5" spans="1:8" x14ac:dyDescent="0.6">
      <c r="A5" s="3" t="s">
        <v>223</v>
      </c>
      <c r="B5" s="3">
        <v>80</v>
      </c>
      <c r="C5" s="3">
        <v>82</v>
      </c>
      <c r="D5" s="3">
        <v>80</v>
      </c>
      <c r="E5" s="3">
        <v>83</v>
      </c>
      <c r="F5" s="3">
        <v>86</v>
      </c>
      <c r="G5" s="3">
        <f t="shared" si="0"/>
        <v>411</v>
      </c>
      <c r="H5" s="19">
        <f t="shared" si="1"/>
        <v>82.2</v>
      </c>
    </row>
    <row r="6" spans="1:8" x14ac:dyDescent="0.6">
      <c r="A6" s="3" t="s">
        <v>224</v>
      </c>
      <c r="B6" s="3">
        <v>70</v>
      </c>
      <c r="C6" s="3">
        <v>83</v>
      </c>
      <c r="D6" s="3">
        <v>81</v>
      </c>
      <c r="E6" s="3">
        <v>82</v>
      </c>
      <c r="F6" s="3">
        <v>89</v>
      </c>
      <c r="G6" s="3">
        <f t="shared" si="0"/>
        <v>405</v>
      </c>
      <c r="H6" s="19">
        <f t="shared" si="1"/>
        <v>81</v>
      </c>
    </row>
    <row r="7" spans="1:8" x14ac:dyDescent="0.6">
      <c r="A7" s="3" t="s">
        <v>225</v>
      </c>
      <c r="B7" s="3">
        <v>84</v>
      </c>
      <c r="C7" s="3">
        <v>89</v>
      </c>
      <c r="D7" s="3">
        <v>80</v>
      </c>
      <c r="E7" s="3">
        <v>86</v>
      </c>
      <c r="F7" s="3">
        <v>81</v>
      </c>
      <c r="G7" s="3">
        <f t="shared" si="0"/>
        <v>420</v>
      </c>
      <c r="H7" s="19">
        <f t="shared" si="1"/>
        <v>84</v>
      </c>
    </row>
    <row r="8" spans="1:8" x14ac:dyDescent="0.6">
      <c r="A8" s="3" t="s">
        <v>226</v>
      </c>
      <c r="B8" s="3">
        <v>91</v>
      </c>
      <c r="C8" s="3">
        <v>80</v>
      </c>
      <c r="D8" s="3">
        <v>92</v>
      </c>
      <c r="E8" s="3">
        <v>91</v>
      </c>
      <c r="F8" s="3">
        <v>88</v>
      </c>
      <c r="G8" s="3">
        <f t="shared" si="0"/>
        <v>442</v>
      </c>
      <c r="H8" s="19">
        <f t="shared" si="1"/>
        <v>88.4</v>
      </c>
    </row>
    <row r="9" spans="1:8" x14ac:dyDescent="0.6">
      <c r="A9" s="3" t="s">
        <v>227</v>
      </c>
      <c r="B9" s="3">
        <v>95</v>
      </c>
      <c r="C9" s="3">
        <v>91</v>
      </c>
      <c r="D9" s="3">
        <v>94</v>
      </c>
      <c r="E9" s="3">
        <v>92</v>
      </c>
      <c r="F9" s="3">
        <v>97</v>
      </c>
      <c r="G9" s="3">
        <f t="shared" ref="G9" si="2">SUM(B9:F9)</f>
        <v>469</v>
      </c>
      <c r="H9" s="19">
        <f t="shared" si="1"/>
        <v>93.8</v>
      </c>
    </row>
  </sheetData>
  <mergeCells count="1">
    <mergeCell ref="A1:H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2020-12-27T13:07:33Z</dcterms:modified>
</cp:coreProperties>
</file>