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영진(2021년)\2급\2급 엑셀파일(최종)\최신기출문제\"/>
    </mc:Choice>
  </mc:AlternateContent>
  <bookViews>
    <workbookView xWindow="0" yWindow="0" windowWidth="25600" windowHeight="12170" tabRatio="799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7" l="1"/>
  <c r="H10" i="7"/>
  <c r="H9" i="7"/>
  <c r="H8" i="7"/>
  <c r="H7" i="7"/>
  <c r="H6" i="7"/>
  <c r="H5" i="7"/>
  <c r="H4" i="7"/>
  <c r="B13" i="6"/>
  <c r="B9" i="6"/>
  <c r="B8" i="6"/>
  <c r="B14" i="6" l="1"/>
  <c r="B15" i="6" s="1"/>
</calcChain>
</file>

<file path=xl/sharedStrings.xml><?xml version="1.0" encoding="utf-8"?>
<sst xmlns="http://schemas.openxmlformats.org/spreadsheetml/2006/main" count="354" uniqueCount="311">
  <si>
    <t>의약품 정보</t>
    <phoneticPr fontId="3" type="noConversion"/>
  </si>
  <si>
    <t>축구회원 명단</t>
    <phoneticPr fontId="3" type="noConversion"/>
  </si>
  <si>
    <t>성명</t>
    <phoneticPr fontId="3" type="noConversion"/>
  </si>
  <si>
    <t>나이</t>
    <phoneticPr fontId="3" type="noConversion"/>
  </si>
  <si>
    <t>주포지션</t>
    <phoneticPr fontId="3" type="noConversion"/>
  </si>
  <si>
    <t>가입일</t>
    <phoneticPr fontId="3" type="noConversion"/>
  </si>
  <si>
    <t>거주지</t>
    <phoneticPr fontId="3" type="noConversion"/>
  </si>
  <si>
    <t>전화번호</t>
    <phoneticPr fontId="3" type="noConversion"/>
  </si>
  <si>
    <t>직업</t>
    <phoneticPr fontId="3" type="noConversion"/>
  </si>
  <si>
    <t>이메일</t>
    <phoneticPr fontId="3" type="noConversion"/>
  </si>
  <si>
    <t>회비납부총액</t>
    <phoneticPr fontId="3" type="noConversion"/>
  </si>
  <si>
    <t>김을명</t>
    <phoneticPr fontId="3" type="noConversion"/>
  </si>
  <si>
    <t>36세</t>
    <phoneticPr fontId="3" type="noConversion"/>
  </si>
  <si>
    <t>풀백</t>
    <phoneticPr fontId="3" type="noConversion"/>
  </si>
  <si>
    <t>영등포</t>
    <phoneticPr fontId="3" type="noConversion"/>
  </si>
  <si>
    <t>010-2356-0847</t>
    <phoneticPr fontId="3" type="noConversion"/>
  </si>
  <si>
    <t>자영업</t>
    <phoneticPr fontId="3" type="noConversion"/>
  </si>
  <si>
    <t>blue</t>
    <phoneticPr fontId="3" type="noConversion"/>
  </si>
  <si>
    <t>강동식</t>
    <phoneticPr fontId="3" type="noConversion"/>
  </si>
  <si>
    <t>32세</t>
    <phoneticPr fontId="3" type="noConversion"/>
  </si>
  <si>
    <t>미드필드</t>
    <phoneticPr fontId="3" type="noConversion"/>
  </si>
  <si>
    <t>목동</t>
    <phoneticPr fontId="3" type="noConversion"/>
  </si>
  <si>
    <t>010-8783-0921</t>
    <phoneticPr fontId="1" type="noConversion"/>
  </si>
  <si>
    <t>회사원</t>
    <phoneticPr fontId="3" type="noConversion"/>
  </si>
  <si>
    <t>star</t>
    <phoneticPr fontId="3" type="noConversion"/>
  </si>
  <si>
    <t>최서민</t>
    <phoneticPr fontId="3" type="noConversion"/>
  </si>
  <si>
    <t>26세</t>
    <phoneticPr fontId="3" type="noConversion"/>
  </si>
  <si>
    <t>센터포드</t>
    <phoneticPr fontId="3" type="noConversion"/>
  </si>
  <si>
    <t>여의도</t>
    <phoneticPr fontId="3" type="noConversion"/>
  </si>
  <si>
    <t>010-3472-6382</t>
    <phoneticPr fontId="1" type="noConversion"/>
  </si>
  <si>
    <t>학생</t>
    <phoneticPr fontId="3" type="noConversion"/>
  </si>
  <si>
    <t>sky</t>
    <phoneticPr fontId="3" type="noConversion"/>
  </si>
  <si>
    <t>주희용</t>
    <phoneticPr fontId="3" type="noConversion"/>
  </si>
  <si>
    <t>29세</t>
    <phoneticPr fontId="3" type="noConversion"/>
  </si>
  <si>
    <t>라이트윙</t>
    <phoneticPr fontId="3" type="noConversion"/>
  </si>
  <si>
    <t>부천</t>
    <phoneticPr fontId="3" type="noConversion"/>
  </si>
  <si>
    <t>010-5387-8521</t>
    <phoneticPr fontId="1" type="noConversion"/>
  </si>
  <si>
    <t>회사원</t>
    <phoneticPr fontId="3" type="noConversion"/>
  </si>
  <si>
    <t>lion</t>
    <phoneticPr fontId="3" type="noConversion"/>
  </si>
  <si>
    <t>박두식</t>
    <phoneticPr fontId="3" type="noConversion"/>
  </si>
  <si>
    <t>41세</t>
    <phoneticPr fontId="3" type="noConversion"/>
  </si>
  <si>
    <t>사당</t>
    <phoneticPr fontId="3" type="noConversion"/>
  </si>
  <si>
    <t>019-7487-9861</t>
    <phoneticPr fontId="3" type="noConversion"/>
  </si>
  <si>
    <t>twin</t>
    <phoneticPr fontId="3" type="noConversion"/>
  </si>
  <si>
    <t>조용호</t>
    <phoneticPr fontId="3" type="noConversion"/>
  </si>
  <si>
    <t>39세</t>
    <phoneticPr fontId="3" type="noConversion"/>
  </si>
  <si>
    <t>풀백</t>
    <phoneticPr fontId="3" type="noConversion"/>
  </si>
  <si>
    <t>구로</t>
    <phoneticPr fontId="3" type="noConversion"/>
  </si>
  <si>
    <t>010-2498-3729</t>
    <phoneticPr fontId="1" type="noConversion"/>
  </si>
  <si>
    <t>자영업</t>
    <phoneticPr fontId="3" type="noConversion"/>
  </si>
  <si>
    <t>red</t>
    <phoneticPr fontId="3" type="noConversion"/>
  </si>
  <si>
    <t>이선용</t>
    <phoneticPr fontId="3" type="noConversion"/>
  </si>
  <si>
    <t>30세</t>
    <phoneticPr fontId="3" type="noConversion"/>
  </si>
  <si>
    <t>미드필드</t>
    <phoneticPr fontId="3" type="noConversion"/>
  </si>
  <si>
    <t>여의도</t>
    <phoneticPr fontId="3" type="noConversion"/>
  </si>
  <si>
    <t>010-8193-4578</t>
    <phoneticPr fontId="3" type="noConversion"/>
  </si>
  <si>
    <t>mount</t>
    <phoneticPr fontId="3" type="noConversion"/>
  </si>
  <si>
    <t>윤기민</t>
    <phoneticPr fontId="3" type="noConversion"/>
  </si>
  <si>
    <t>27세</t>
    <phoneticPr fontId="3" type="noConversion"/>
  </si>
  <si>
    <t>레프트윙</t>
    <phoneticPr fontId="3" type="noConversion"/>
  </si>
  <si>
    <t>영등포</t>
    <phoneticPr fontId="3" type="noConversion"/>
  </si>
  <si>
    <t>010-7374-4832</t>
    <phoneticPr fontId="1" type="noConversion"/>
  </si>
  <si>
    <t>bakum</t>
    <phoneticPr fontId="3" type="noConversion"/>
  </si>
  <si>
    <t>장인채</t>
    <phoneticPr fontId="3" type="noConversion"/>
  </si>
  <si>
    <t>45세</t>
    <phoneticPr fontId="3" type="noConversion"/>
  </si>
  <si>
    <t>골기퍼</t>
    <phoneticPr fontId="3" type="noConversion"/>
  </si>
  <si>
    <t>마포</t>
    <phoneticPr fontId="3" type="noConversion"/>
  </si>
  <si>
    <t>010-4382-8943</t>
    <phoneticPr fontId="1" type="noConversion"/>
  </si>
  <si>
    <t>교사</t>
    <phoneticPr fontId="3" type="noConversion"/>
  </si>
  <si>
    <t>keeper</t>
    <phoneticPr fontId="3" type="noConversion"/>
  </si>
  <si>
    <t>기민해</t>
    <phoneticPr fontId="3" type="noConversion"/>
  </si>
  <si>
    <t>31세</t>
    <phoneticPr fontId="3" type="noConversion"/>
  </si>
  <si>
    <t>부천</t>
    <phoneticPr fontId="3" type="noConversion"/>
  </si>
  <si>
    <t>010-6370-5729</t>
    <phoneticPr fontId="1" type="noConversion"/>
  </si>
  <si>
    <t>공무원</t>
    <phoneticPr fontId="3" type="noConversion"/>
  </si>
  <si>
    <t>kicker</t>
    <phoneticPr fontId="3" type="noConversion"/>
  </si>
  <si>
    <t>건강검진 결과표</t>
    <phoneticPr fontId="3" type="noConversion"/>
  </si>
  <si>
    <t>성별</t>
    <phoneticPr fontId="3" type="noConversion"/>
  </si>
  <si>
    <t>연령(대)</t>
    <phoneticPr fontId="3" type="noConversion"/>
  </si>
  <si>
    <t>몸무게</t>
    <phoneticPr fontId="3" type="noConversion"/>
  </si>
  <si>
    <t>키</t>
    <phoneticPr fontId="3" type="noConversion"/>
  </si>
  <si>
    <t>혈압수치</t>
    <phoneticPr fontId="3" type="noConversion"/>
  </si>
  <si>
    <t>BMI</t>
    <phoneticPr fontId="3" type="noConversion"/>
  </si>
  <si>
    <t>곽순영</t>
    <phoneticPr fontId="3" type="noConversion"/>
  </si>
  <si>
    <t>여</t>
    <phoneticPr fontId="3" type="noConversion"/>
  </si>
  <si>
    <t>김세란</t>
    <phoneticPr fontId="3" type="noConversion"/>
  </si>
  <si>
    <t>김숙영</t>
    <phoneticPr fontId="3" type="noConversion"/>
  </si>
  <si>
    <t>남우철</t>
    <phoneticPr fontId="3" type="noConversion"/>
  </si>
  <si>
    <t>남</t>
    <phoneticPr fontId="3" type="noConversion"/>
  </si>
  <si>
    <t>박명중</t>
    <phoneticPr fontId="3" type="noConversion"/>
  </si>
  <si>
    <t>백미남</t>
    <phoneticPr fontId="3" type="noConversion"/>
  </si>
  <si>
    <t>신정원</t>
    <phoneticPr fontId="3" type="noConversion"/>
  </si>
  <si>
    <t>이명순</t>
    <phoneticPr fontId="3" type="noConversion"/>
  </si>
  <si>
    <t>여</t>
    <phoneticPr fontId="3" type="noConversion"/>
  </si>
  <si>
    <t>이미나</t>
    <phoneticPr fontId="3" type="noConversion"/>
  </si>
  <si>
    <t>이미란</t>
    <phoneticPr fontId="3" type="noConversion"/>
  </si>
  <si>
    <t>장길중</t>
    <phoneticPr fontId="3" type="noConversion"/>
  </si>
  <si>
    <t>남</t>
    <phoneticPr fontId="3" type="noConversion"/>
  </si>
  <si>
    <t>장진영</t>
    <phoneticPr fontId="3" type="noConversion"/>
  </si>
  <si>
    <t>정인숙</t>
    <phoneticPr fontId="3" type="noConversion"/>
  </si>
  <si>
    <t>차지남</t>
    <phoneticPr fontId="3" type="noConversion"/>
  </si>
  <si>
    <t>허인수</t>
    <phoneticPr fontId="3" type="noConversion"/>
  </si>
  <si>
    <t>[표1]</t>
    <phoneticPr fontId="1" type="noConversion"/>
  </si>
  <si>
    <t>가전제품 판매현황</t>
    <phoneticPr fontId="1" type="noConversion"/>
  </si>
  <si>
    <t>[표2]</t>
    <phoneticPr fontId="1" type="noConversion"/>
  </si>
  <si>
    <t>여름 휴가 일정표</t>
    <phoneticPr fontId="1" type="noConversion"/>
  </si>
  <si>
    <t>제품코드</t>
    <phoneticPr fontId="1" type="noConversion"/>
  </si>
  <si>
    <t>판매량</t>
    <phoneticPr fontId="1" type="noConversion"/>
  </si>
  <si>
    <t>판매량</t>
    <phoneticPr fontId="1" type="noConversion"/>
  </si>
  <si>
    <t>총판매액</t>
    <phoneticPr fontId="1" type="noConversion"/>
  </si>
  <si>
    <t>&lt;코드표&gt;</t>
    <phoneticPr fontId="1" type="noConversion"/>
  </si>
  <si>
    <t>단위:천원</t>
    <phoneticPr fontId="1" type="noConversion"/>
  </si>
  <si>
    <t>성명</t>
    <phoneticPr fontId="1" type="noConversion"/>
  </si>
  <si>
    <t>휴가시작일</t>
    <phoneticPr fontId="1" type="noConversion"/>
  </si>
  <si>
    <t>휴가일수</t>
    <phoneticPr fontId="1" type="noConversion"/>
  </si>
  <si>
    <t>회사출근일</t>
    <phoneticPr fontId="1" type="noConversion"/>
  </si>
  <si>
    <t>RT-21</t>
    <phoneticPr fontId="1" type="noConversion"/>
  </si>
  <si>
    <t>코드</t>
    <phoneticPr fontId="1" type="noConversion"/>
  </si>
  <si>
    <t>제품명</t>
    <phoneticPr fontId="1" type="noConversion"/>
  </si>
  <si>
    <t>판매가</t>
    <phoneticPr fontId="1" type="noConversion"/>
  </si>
  <si>
    <t>고소은</t>
    <phoneticPr fontId="3" type="noConversion"/>
  </si>
  <si>
    <t>WD-35</t>
    <phoneticPr fontId="1" type="noConversion"/>
  </si>
  <si>
    <t>R</t>
    <phoneticPr fontId="1" type="noConversion"/>
  </si>
  <si>
    <t>냉장고</t>
    <phoneticPr fontId="1" type="noConversion"/>
  </si>
  <si>
    <t>박철수</t>
    <phoneticPr fontId="3" type="noConversion"/>
  </si>
  <si>
    <t>HQ-98</t>
    <phoneticPr fontId="1" type="noConversion"/>
  </si>
  <si>
    <t>W</t>
    <phoneticPr fontId="1" type="noConversion"/>
  </si>
  <si>
    <t>세탁기</t>
    <phoneticPr fontId="1" type="noConversion"/>
  </si>
  <si>
    <t>김재영</t>
    <phoneticPr fontId="3" type="noConversion"/>
  </si>
  <si>
    <t>AY-76</t>
    <phoneticPr fontId="1" type="noConversion"/>
  </si>
  <si>
    <t>H</t>
    <phoneticPr fontId="1" type="noConversion"/>
  </si>
  <si>
    <t>HDTV</t>
    <phoneticPr fontId="1" type="noConversion"/>
  </si>
  <si>
    <t>나빛나</t>
    <phoneticPr fontId="3" type="noConversion"/>
  </si>
  <si>
    <t>HI-53</t>
    <phoneticPr fontId="1" type="noConversion"/>
  </si>
  <si>
    <t>A</t>
    <phoneticPr fontId="1" type="noConversion"/>
  </si>
  <si>
    <t>에어컨</t>
    <phoneticPr fontId="1" type="noConversion"/>
  </si>
  <si>
    <t>최순애</t>
    <phoneticPr fontId="3" type="noConversion"/>
  </si>
  <si>
    <t>RZ-88</t>
    <phoneticPr fontId="1" type="noConversion"/>
  </si>
  <si>
    <t>강철준</t>
    <phoneticPr fontId="3" type="noConversion"/>
  </si>
  <si>
    <t>WP-20</t>
    <phoneticPr fontId="1" type="noConversion"/>
  </si>
  <si>
    <t>이주아</t>
    <phoneticPr fontId="1" type="noConversion"/>
  </si>
  <si>
    <t>AO-27</t>
    <phoneticPr fontId="1" type="noConversion"/>
  </si>
  <si>
    <t>최현경</t>
    <phoneticPr fontId="1" type="noConversion"/>
  </si>
  <si>
    <t>RC-28</t>
    <phoneticPr fontId="1" type="noConversion"/>
  </si>
  <si>
    <t>김한성</t>
    <phoneticPr fontId="1" type="noConversion"/>
  </si>
  <si>
    <t>[표3]</t>
    <phoneticPr fontId="1" type="noConversion"/>
  </si>
  <si>
    <t>중고차동차 목록</t>
    <phoneticPr fontId="1" type="noConversion"/>
  </si>
  <si>
    <t>기준거리</t>
    <phoneticPr fontId="1" type="noConversion"/>
  </si>
  <si>
    <t>[표4]</t>
    <phoneticPr fontId="1" type="noConversion"/>
  </si>
  <si>
    <t>상급 수영 회원 명단</t>
    <phoneticPr fontId="1" type="noConversion"/>
  </si>
  <si>
    <t>모델</t>
    <phoneticPr fontId="3" type="noConversion"/>
  </si>
  <si>
    <t>연식</t>
    <phoneticPr fontId="3" type="noConversion"/>
  </si>
  <si>
    <t>정비</t>
    <phoneticPr fontId="3" type="noConversion"/>
  </si>
  <si>
    <t>주행거리</t>
    <phoneticPr fontId="3" type="noConversion"/>
  </si>
  <si>
    <t>비고</t>
    <phoneticPr fontId="1" type="noConversion"/>
  </si>
  <si>
    <t>성명</t>
    <phoneticPr fontId="1" type="noConversion"/>
  </si>
  <si>
    <t>주소</t>
    <phoneticPr fontId="1" type="noConversion"/>
  </si>
  <si>
    <t>아이디</t>
    <phoneticPr fontId="1" type="noConversion"/>
  </si>
  <si>
    <t>가입 E-메일</t>
    <phoneticPr fontId="1" type="noConversion"/>
  </si>
  <si>
    <t>오3245</t>
    <phoneticPr fontId="3" type="noConversion"/>
  </si>
  <si>
    <t>2007년 9월</t>
    <phoneticPr fontId="3" type="noConversion"/>
  </si>
  <si>
    <t>기성훈</t>
    <phoneticPr fontId="3" type="noConversion"/>
  </si>
  <si>
    <t>서초동</t>
    <phoneticPr fontId="1" type="noConversion"/>
  </si>
  <si>
    <t>서초동</t>
    <phoneticPr fontId="1" type="noConversion"/>
  </si>
  <si>
    <t>gisung11@hanmail.com</t>
    <phoneticPr fontId="1" type="noConversion"/>
  </si>
  <si>
    <t>투5643</t>
    <phoneticPr fontId="3" type="noConversion"/>
  </si>
  <si>
    <t>2011년 3월</t>
    <phoneticPr fontId="3" type="noConversion"/>
  </si>
  <si>
    <t>보증</t>
    <phoneticPr fontId="3" type="noConversion"/>
  </si>
  <si>
    <t>피영철</t>
    <phoneticPr fontId="3" type="noConversion"/>
  </si>
  <si>
    <t>양재동</t>
    <phoneticPr fontId="1" type="noConversion"/>
  </si>
  <si>
    <t>양재동</t>
    <phoneticPr fontId="1" type="noConversion"/>
  </si>
  <si>
    <t>piyung22@naver.com</t>
    <phoneticPr fontId="1" type="noConversion"/>
  </si>
  <si>
    <t>기6754</t>
    <phoneticPr fontId="3" type="noConversion"/>
  </si>
  <si>
    <t>2005년 11월</t>
    <phoneticPr fontId="3" type="noConversion"/>
  </si>
  <si>
    <t>소나무</t>
    <phoneticPr fontId="3" type="noConversion"/>
  </si>
  <si>
    <t>방배동</t>
    <phoneticPr fontId="1" type="noConversion"/>
  </si>
  <si>
    <t>sona44@nate.com</t>
    <phoneticPr fontId="1" type="noConversion"/>
  </si>
  <si>
    <t>그3425</t>
    <phoneticPr fontId="3" type="noConversion"/>
  </si>
  <si>
    <t>2013년 10월</t>
    <phoneticPr fontId="3" type="noConversion"/>
  </si>
  <si>
    <t>참나무</t>
    <phoneticPr fontId="3" type="noConversion"/>
  </si>
  <si>
    <t>우면동</t>
    <phoneticPr fontId="1" type="noConversion"/>
  </si>
  <si>
    <t>tree99@gmail.com</t>
    <phoneticPr fontId="1" type="noConversion"/>
  </si>
  <si>
    <t>에8907</t>
    <phoneticPr fontId="3" type="noConversion"/>
  </si>
  <si>
    <t>2014년 12월</t>
    <phoneticPr fontId="3" type="noConversion"/>
  </si>
  <si>
    <t>보증</t>
  </si>
  <si>
    <t>벽오동</t>
    <phoneticPr fontId="3" type="noConversion"/>
  </si>
  <si>
    <t>서초동</t>
    <phoneticPr fontId="1" type="noConversion"/>
  </si>
  <si>
    <t>odong55@daum.net</t>
    <phoneticPr fontId="1" type="noConversion"/>
  </si>
  <si>
    <t>그5813</t>
  </si>
  <si>
    <t>2012년 10월</t>
    <phoneticPr fontId="3" type="noConversion"/>
  </si>
  <si>
    <t>고구마</t>
    <phoneticPr fontId="3" type="noConversion"/>
  </si>
  <si>
    <t>gogu88@hanamil.net</t>
    <phoneticPr fontId="1" type="noConversion"/>
  </si>
  <si>
    <t>카4532</t>
    <phoneticPr fontId="3" type="noConversion"/>
  </si>
  <si>
    <t>2009년 3월</t>
    <phoneticPr fontId="3" type="noConversion"/>
  </si>
  <si>
    <t>면라면</t>
    <phoneticPr fontId="3" type="noConversion"/>
  </si>
  <si>
    <t>lamen33@naver.com</t>
    <phoneticPr fontId="1" type="noConversion"/>
  </si>
  <si>
    <t>엑6754</t>
    <phoneticPr fontId="3" type="noConversion"/>
  </si>
  <si>
    <t>2006년 5월</t>
    <phoneticPr fontId="3" type="noConversion"/>
  </si>
  <si>
    <t>돈피그</t>
    <phoneticPr fontId="3" type="noConversion"/>
  </si>
  <si>
    <t>dongpi77@daum.net</t>
    <phoneticPr fontId="1" type="noConversion"/>
  </si>
  <si>
    <t>산7653</t>
    <phoneticPr fontId="3" type="noConversion"/>
  </si>
  <si>
    <t>2008년 9월</t>
    <phoneticPr fontId="3" type="noConversion"/>
  </si>
  <si>
    <t>박철수</t>
    <phoneticPr fontId="1" type="noConversion"/>
  </si>
  <si>
    <t>방배동</t>
    <phoneticPr fontId="1" type="noConversion"/>
  </si>
  <si>
    <t>pchsu66@gmail.com</t>
    <phoneticPr fontId="1" type="noConversion"/>
  </si>
  <si>
    <t>[표5]</t>
    <phoneticPr fontId="1" type="noConversion"/>
  </si>
  <si>
    <t>기말고사 성적표</t>
    <phoneticPr fontId="1" type="noConversion"/>
  </si>
  <si>
    <t>성명</t>
    <phoneticPr fontId="1" type="noConversion"/>
  </si>
  <si>
    <t>성별</t>
    <phoneticPr fontId="1" type="noConversion"/>
  </si>
  <si>
    <t>국어</t>
    <phoneticPr fontId="1" type="noConversion"/>
  </si>
  <si>
    <t>영어</t>
    <phoneticPr fontId="1" type="noConversion"/>
  </si>
  <si>
    <t>수학</t>
    <phoneticPr fontId="1" type="noConversion"/>
  </si>
  <si>
    <t>여학생 수학 평균점수</t>
    <phoneticPr fontId="1" type="noConversion"/>
  </si>
  <si>
    <t>이한우</t>
    <phoneticPr fontId="1" type="noConversion"/>
  </si>
  <si>
    <t>남</t>
    <phoneticPr fontId="1" type="noConversion"/>
  </si>
  <si>
    <t>남</t>
    <phoneticPr fontId="1" type="noConversion"/>
  </si>
  <si>
    <t>김금순</t>
    <phoneticPr fontId="1" type="noConversion"/>
  </si>
  <si>
    <t>여</t>
    <phoneticPr fontId="1" type="noConversion"/>
  </si>
  <si>
    <t>김종규</t>
    <phoneticPr fontId="1" type="noConversion"/>
  </si>
  <si>
    <t>안영자</t>
    <phoneticPr fontId="1" type="noConversion"/>
  </si>
  <si>
    <t>서은구</t>
    <phoneticPr fontId="1" type="noConversion"/>
  </si>
  <si>
    <t>남</t>
    <phoneticPr fontId="1" type="noConversion"/>
  </si>
  <si>
    <t>김규환</t>
    <phoneticPr fontId="1" type="noConversion"/>
  </si>
  <si>
    <t>김은진</t>
    <phoneticPr fontId="1" type="noConversion"/>
  </si>
  <si>
    <t>윤향기</t>
    <phoneticPr fontId="1" type="noConversion"/>
  </si>
  <si>
    <t>김필승</t>
    <phoneticPr fontId="1" type="noConversion"/>
  </si>
  <si>
    <t>한성수</t>
    <phoneticPr fontId="1" type="noConversion"/>
  </si>
  <si>
    <t>박물관 입장객 현황</t>
    <phoneticPr fontId="1" type="noConversion"/>
  </si>
  <si>
    <t>서울, 경기 박물관 평균 입장객 수</t>
    <phoneticPr fontId="1" type="noConversion"/>
  </si>
  <si>
    <t>월</t>
    <phoneticPr fontId="1" type="noConversion"/>
  </si>
  <si>
    <t>박물관</t>
    <phoneticPr fontId="1" type="noConversion"/>
  </si>
  <si>
    <t>박물관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</si>
  <si>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</si>
  <si>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</si>
  <si>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</si>
  <si>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성인</t>
    <phoneticPr fontId="1" type="noConversion"/>
  </si>
  <si>
    <t>청소년</t>
    <phoneticPr fontId="1" type="noConversion"/>
  </si>
  <si>
    <t>어린이</t>
    <phoneticPr fontId="1" type="noConversion"/>
  </si>
  <si>
    <t>7월</t>
    <phoneticPr fontId="1" type="noConversion"/>
  </si>
  <si>
    <t>국립 중앙</t>
    <phoneticPr fontId="1" type="noConversion"/>
  </si>
  <si>
    <t>국립 중앙</t>
    <phoneticPr fontId="1" type="noConversion"/>
  </si>
  <si>
    <t>국립 민속</t>
    <phoneticPr fontId="1" type="noConversion"/>
  </si>
  <si>
    <t>국립 민속</t>
    <phoneticPr fontId="1" type="noConversion"/>
  </si>
  <si>
    <t>서울 역사</t>
    <phoneticPr fontId="1" type="noConversion"/>
  </si>
  <si>
    <t>서울 역사</t>
    <phoneticPr fontId="1" type="noConversion"/>
  </si>
  <si>
    <t>국립 고궁</t>
    <phoneticPr fontId="1" type="noConversion"/>
  </si>
  <si>
    <t>국립 고궁</t>
    <phoneticPr fontId="1" type="noConversion"/>
  </si>
  <si>
    <t>국립 고궁</t>
    <phoneticPr fontId="1" type="noConversion"/>
  </si>
  <si>
    <t>경기도</t>
    <phoneticPr fontId="1" type="noConversion"/>
  </si>
  <si>
    <t>경기도</t>
    <phoneticPr fontId="1" type="noConversion"/>
  </si>
  <si>
    <t>8월</t>
    <phoneticPr fontId="1" type="noConversion"/>
  </si>
  <si>
    <t>9월</t>
    <phoneticPr fontId="1" type="noConversion"/>
  </si>
  <si>
    <t>10월</t>
    <phoneticPr fontId="1" type="noConversion"/>
  </si>
  <si>
    <t>국립 중앙</t>
    <phoneticPr fontId="1" type="noConversion"/>
  </si>
  <si>
    <t>국립 민속</t>
    <phoneticPr fontId="1" type="noConversion"/>
  </si>
  <si>
    <t>수영복 판매 현황</t>
    <phoneticPr fontId="1" type="noConversion"/>
  </si>
  <si>
    <t>제품코드</t>
    <phoneticPr fontId="1" type="noConversion"/>
  </si>
  <si>
    <t>ARFC035-5</t>
    <phoneticPr fontId="1" type="noConversion"/>
  </si>
  <si>
    <t>생산원가</t>
    <phoneticPr fontId="1" type="noConversion"/>
  </si>
  <si>
    <t>생산량</t>
    <phoneticPr fontId="1" type="noConversion"/>
  </si>
  <si>
    <t>재고량</t>
    <phoneticPr fontId="1" type="noConversion"/>
  </si>
  <si>
    <t>판매금액</t>
    <phoneticPr fontId="1" type="noConversion"/>
  </si>
  <si>
    <t>광고비</t>
    <phoneticPr fontId="1" type="noConversion"/>
  </si>
  <si>
    <t>임대비</t>
    <phoneticPr fontId="1" type="noConversion"/>
  </si>
  <si>
    <t>배송비</t>
    <phoneticPr fontId="1" type="noConversion"/>
  </si>
  <si>
    <t>세금</t>
    <phoneticPr fontId="1" type="noConversion"/>
  </si>
  <si>
    <t>순이익총액</t>
    <phoneticPr fontId="1" type="noConversion"/>
  </si>
  <si>
    <t>든든보험 설계사 실적 현황</t>
    <phoneticPr fontId="3" type="noConversion"/>
  </si>
  <si>
    <t>(단위:천원)</t>
    <phoneticPr fontId="3" type="noConversion"/>
  </si>
  <si>
    <t>설계사명</t>
    <phoneticPr fontId="3" type="noConversion"/>
  </si>
  <si>
    <t>주영업지역</t>
    <phoneticPr fontId="3" type="noConversion"/>
  </si>
  <si>
    <t>주보험분야</t>
    <phoneticPr fontId="3" type="noConversion"/>
  </si>
  <si>
    <t>1분기</t>
    <phoneticPr fontId="3" type="noConversion"/>
  </si>
  <si>
    <t>2분기</t>
    <phoneticPr fontId="3" type="noConversion"/>
  </si>
  <si>
    <t>3분기</t>
    <phoneticPr fontId="3" type="noConversion"/>
  </si>
  <si>
    <t>4분기</t>
    <phoneticPr fontId="3" type="noConversion"/>
  </si>
  <si>
    <t>실적총액</t>
    <phoneticPr fontId="3" type="noConversion"/>
  </si>
  <si>
    <t>나신영</t>
    <phoneticPr fontId="3" type="noConversion"/>
  </si>
  <si>
    <t>서울 강서</t>
    <phoneticPr fontId="3" type="noConversion"/>
  </si>
  <si>
    <t>상해보험</t>
    <phoneticPr fontId="3" type="noConversion"/>
  </si>
  <si>
    <t>고건희</t>
    <phoneticPr fontId="3" type="noConversion"/>
  </si>
  <si>
    <t>서울 강남</t>
    <phoneticPr fontId="3" type="noConversion"/>
  </si>
  <si>
    <t>종신보험</t>
    <phoneticPr fontId="3" type="noConversion"/>
  </si>
  <si>
    <t>정성태</t>
    <phoneticPr fontId="3" type="noConversion"/>
  </si>
  <si>
    <t>경기 남부</t>
    <phoneticPr fontId="3" type="noConversion"/>
  </si>
  <si>
    <t>자동차보험</t>
    <phoneticPr fontId="3" type="noConversion"/>
  </si>
  <si>
    <t>김한용</t>
    <phoneticPr fontId="3" type="noConversion"/>
  </si>
  <si>
    <t>대전</t>
    <phoneticPr fontId="3" type="noConversion"/>
  </si>
  <si>
    <t>화재보험</t>
    <phoneticPr fontId="3" type="noConversion"/>
  </si>
  <si>
    <t>이태성</t>
    <phoneticPr fontId="3" type="noConversion"/>
  </si>
  <si>
    <t>경기 북부</t>
    <phoneticPr fontId="3" type="noConversion"/>
  </si>
  <si>
    <t>최미연</t>
    <phoneticPr fontId="3" type="noConversion"/>
  </si>
  <si>
    <t>서울 강동</t>
    <phoneticPr fontId="3" type="noConversion"/>
  </si>
  <si>
    <t>주선희</t>
    <phoneticPr fontId="3" type="noConversion"/>
  </si>
  <si>
    <t>박명숙</t>
    <phoneticPr fontId="3" type="noConversion"/>
  </si>
  <si>
    <t>인천</t>
    <phoneticPr fontId="3" type="noConversion"/>
  </si>
  <si>
    <t>화재보험</t>
    <phoneticPr fontId="3" type="noConversion"/>
  </si>
  <si>
    <t>평균</t>
    <phoneticPr fontId="3" type="noConversion"/>
  </si>
  <si>
    <t>주5일제에 따른 주말 여가 변화</t>
    <phoneticPr fontId="3" type="noConversion"/>
  </si>
  <si>
    <t>번호</t>
    <phoneticPr fontId="3" type="noConversion"/>
  </si>
  <si>
    <t>여가형태</t>
    <phoneticPr fontId="3" type="noConversion"/>
  </si>
  <si>
    <t>5일제 前</t>
    <phoneticPr fontId="3" type="noConversion"/>
  </si>
  <si>
    <t>5일제 後</t>
    <phoneticPr fontId="3" type="noConversion"/>
  </si>
  <si>
    <t>TV시청</t>
    <phoneticPr fontId="3" type="noConversion"/>
  </si>
  <si>
    <t>여행</t>
    <phoneticPr fontId="3" type="noConversion"/>
  </si>
  <si>
    <t>등산</t>
    <phoneticPr fontId="3" type="noConversion"/>
  </si>
  <si>
    <t>컴퓨터게임</t>
    <phoneticPr fontId="3" type="noConversion"/>
  </si>
  <si>
    <t>레포츠</t>
    <phoneticPr fontId="3" type="noConversion"/>
  </si>
  <si>
    <t>독서</t>
    <phoneticPr fontId="3" type="noConversion"/>
  </si>
  <si>
    <t>자기개발</t>
    <phoneticPr fontId="3" type="noConversion"/>
  </si>
  <si>
    <t>영화(연극)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</si>
</sst>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 "/>
    <numFmt numFmtId="177" formatCode="#,##0_);[Red]\(#,##0\)"/>
    <numFmt numFmtId="178" formatCode="#,##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41" fontId="0" fillId="0" borderId="1" xfId="1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 applyAlignment="1">
      <alignment vertical="center"/>
    </xf>
    <xf numFmtId="17" fontId="0" fillId="0" borderId="1" xfId="0" applyNumberForma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177" fontId="0" fillId="0" borderId="1" xfId="0" applyNumberFormat="1" applyBorder="1" applyAlignment="1">
      <alignment horizontal="right" vertical="center"/>
    </xf>
    <xf numFmtId="178" fontId="0" fillId="0" borderId="1" xfId="0" applyNumberFormat="1" applyBorder="1" applyAlignment="1">
      <alignment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1" applyNumberFormat="1" applyFont="1" applyBorder="1" applyAlignment="1">
      <alignment horizontal="right" vertical="center"/>
    </xf>
    <xf numFmtId="177" fontId="0" fillId="0" borderId="1" xfId="0" applyNumberFormat="1" applyFill="1" applyBorder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차트작업!$A$3</c:f>
              <c:strCache>
                <c:ptCount val="1"/>
                <c:pt idx="0">
                  <c:v>번호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차트작업!$A$4:$A$11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48-46B9-AEB3-12DC6847447D}"/>
            </c:ext>
          </c:extLst>
        </c:ser>
        <c:ser>
          <c:idx val="1"/>
          <c:order val="1"/>
          <c:tx>
            <c:strRef>
              <c:f>차트작업!$C$3</c:f>
              <c:strCache>
                <c:ptCount val="1"/>
                <c:pt idx="0">
                  <c:v>5일제 前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차트작업!$C$4:$C$11</c:f>
              <c:numCache>
                <c:formatCode>#,##0_);[Red]\(#,##0\)</c:formatCode>
                <c:ptCount val="8"/>
                <c:pt idx="0">
                  <c:v>3693</c:v>
                </c:pt>
                <c:pt idx="1">
                  <c:v>192</c:v>
                </c:pt>
                <c:pt idx="2">
                  <c:v>428</c:v>
                </c:pt>
                <c:pt idx="3">
                  <c:v>1012</c:v>
                </c:pt>
                <c:pt idx="4">
                  <c:v>229</c:v>
                </c:pt>
                <c:pt idx="5">
                  <c:v>473</c:v>
                </c:pt>
                <c:pt idx="6">
                  <c:v>68</c:v>
                </c:pt>
                <c:pt idx="7">
                  <c:v>1756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948-46B9-AEB3-12DC6847447D}"/>
            </c:ext>
          </c:extLst>
        </c:ser>
        <c:ser>
          <c:idx val="2"/>
          <c:order val="2"/>
          <c:tx>
            <c:strRef>
              <c:f>차트작업!$D$3</c:f>
              <c:strCache>
                <c:ptCount val="1"/>
                <c:pt idx="0">
                  <c:v>5일제 後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차트작업!$D$4:$D$11</c:f>
              <c:numCache>
                <c:formatCode>#,##0_);[Red]\(#,##0\)</c:formatCode>
                <c:ptCount val="8"/>
                <c:pt idx="0" formatCode="#,##0_ ">
                  <c:v>2037</c:v>
                </c:pt>
                <c:pt idx="1">
                  <c:v>368</c:v>
                </c:pt>
                <c:pt idx="2">
                  <c:v>192</c:v>
                </c:pt>
                <c:pt idx="3">
                  <c:v>1280</c:v>
                </c:pt>
                <c:pt idx="4">
                  <c:v>947</c:v>
                </c:pt>
                <c:pt idx="5">
                  <c:v>284</c:v>
                </c:pt>
                <c:pt idx="6">
                  <c:v>1038</c:v>
                </c:pt>
                <c:pt idx="7">
                  <c:v>1705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948-46B9-AEB3-12DC684744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268804191"/>
        <c:axId val="347881999"/>
      </c:barChart>
      <c:catAx>
        <c:axId val="268804191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347881999"/>
        <c:crosses val="autoZero"/>
        <c:auto val="1"/>
        <c:lblAlgn val="ctr"/>
        <c:lblOffset val="100"/>
        <c:noMultiLvlLbl val="0"/>
      </c:catAx>
      <c:valAx>
        <c:axId val="347881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2688041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11</xdr:row>
      <xdr:rowOff>209550</xdr:rowOff>
    </xdr:from>
    <xdr:to>
      <xdr:col>7</xdr:col>
      <xdr:colOff>0</xdr:colOff>
      <xdr:row>30</xdr:row>
      <xdr:rowOff>0</xdr:rowOff>
    </xdr:to>
    <xdr:graphicFrame macro="">
      <xdr:nvGraphicFramePr>
        <xdr:cNvPr id="2" name="차트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7"/>
  <sheetData>
    <row r="1" spans="1:1">
      <c r="A1" s="1" t="s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workbookViewId="0"/>
  </sheetViews>
  <sheetFormatPr defaultRowHeight="17"/>
  <cols>
    <col min="3" max="3" width="10.1640625" customWidth="1"/>
    <col min="4" max="4" width="12.9140625" customWidth="1"/>
    <col min="6" max="6" width="16.4140625" customWidth="1"/>
    <col min="9" max="9" width="13.33203125" customWidth="1"/>
  </cols>
  <sheetData>
    <row r="1" spans="1:15">
      <c r="A1" s="1" t="s">
        <v>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"/>
      <c r="K3" s="1"/>
      <c r="L3" s="1"/>
      <c r="M3" s="1"/>
      <c r="N3" s="1"/>
      <c r="O3" s="1"/>
    </row>
    <row r="4" spans="1:15">
      <c r="A4" s="1" t="s">
        <v>11</v>
      </c>
      <c r="B4" s="1" t="s">
        <v>12</v>
      </c>
      <c r="C4" s="1" t="s">
        <v>13</v>
      </c>
      <c r="D4" s="2">
        <v>36775</v>
      </c>
      <c r="E4" s="1" t="s">
        <v>14</v>
      </c>
      <c r="F4" s="1" t="s">
        <v>15</v>
      </c>
      <c r="G4" s="1" t="s">
        <v>16</v>
      </c>
      <c r="H4" s="1" t="s">
        <v>17</v>
      </c>
      <c r="I4" s="1">
        <v>180000</v>
      </c>
      <c r="J4" s="1"/>
      <c r="K4" s="1"/>
      <c r="L4" s="1"/>
      <c r="M4" s="1"/>
      <c r="N4" s="1"/>
      <c r="O4" s="1"/>
    </row>
    <row r="5" spans="1:15">
      <c r="A5" s="1" t="s">
        <v>18</v>
      </c>
      <c r="B5" s="1" t="s">
        <v>19</v>
      </c>
      <c r="C5" s="1" t="s">
        <v>20</v>
      </c>
      <c r="D5" s="2">
        <v>36778</v>
      </c>
      <c r="E5" s="1" t="s">
        <v>21</v>
      </c>
      <c r="F5" s="1" t="s">
        <v>22</v>
      </c>
      <c r="G5" s="1" t="s">
        <v>23</v>
      </c>
      <c r="H5" s="1" t="s">
        <v>24</v>
      </c>
      <c r="I5" s="1">
        <v>170000</v>
      </c>
      <c r="J5" s="1"/>
      <c r="K5" s="1"/>
      <c r="L5" s="1"/>
      <c r="M5" s="1"/>
      <c r="N5" s="1"/>
      <c r="O5" s="1"/>
    </row>
    <row r="6" spans="1:15">
      <c r="A6" s="1" t="s">
        <v>25</v>
      </c>
      <c r="B6" s="1" t="s">
        <v>26</v>
      </c>
      <c r="C6" s="1" t="s">
        <v>27</v>
      </c>
      <c r="D6" s="2">
        <v>36952</v>
      </c>
      <c r="E6" s="1" t="s">
        <v>28</v>
      </c>
      <c r="F6" s="1" t="s">
        <v>29</v>
      </c>
      <c r="G6" s="1" t="s">
        <v>30</v>
      </c>
      <c r="H6" s="1" t="s">
        <v>31</v>
      </c>
      <c r="I6" s="1">
        <v>120000</v>
      </c>
      <c r="J6" s="1"/>
      <c r="K6" s="1"/>
      <c r="L6" s="1"/>
      <c r="M6" s="1"/>
      <c r="N6" s="1"/>
      <c r="O6" s="1"/>
    </row>
    <row r="7" spans="1:15">
      <c r="A7" s="1" t="s">
        <v>32</v>
      </c>
      <c r="B7" s="1" t="s">
        <v>33</v>
      </c>
      <c r="C7" s="1" t="s">
        <v>34</v>
      </c>
      <c r="D7" s="2">
        <v>36965</v>
      </c>
      <c r="E7" s="1" t="s">
        <v>35</v>
      </c>
      <c r="F7" s="1" t="s">
        <v>36</v>
      </c>
      <c r="G7" s="1" t="s">
        <v>37</v>
      </c>
      <c r="H7" s="1" t="s">
        <v>38</v>
      </c>
      <c r="I7" s="1">
        <v>150000</v>
      </c>
      <c r="J7" s="1"/>
      <c r="K7" s="1"/>
      <c r="L7" s="1"/>
      <c r="M7" s="1"/>
      <c r="N7" s="1"/>
      <c r="O7" s="1"/>
    </row>
    <row r="8" spans="1:15">
      <c r="A8" s="1" t="s">
        <v>39</v>
      </c>
      <c r="B8" s="1" t="s">
        <v>40</v>
      </c>
      <c r="C8" s="1" t="s">
        <v>13</v>
      </c>
      <c r="D8" s="2">
        <v>36967</v>
      </c>
      <c r="E8" s="1" t="s">
        <v>41</v>
      </c>
      <c r="F8" s="1" t="s">
        <v>42</v>
      </c>
      <c r="G8" s="1" t="s">
        <v>16</v>
      </c>
      <c r="H8" s="1" t="s">
        <v>43</v>
      </c>
      <c r="I8" s="1">
        <v>140000</v>
      </c>
      <c r="J8" s="1"/>
      <c r="K8" s="1"/>
      <c r="L8" s="1"/>
      <c r="M8" s="1"/>
      <c r="N8" s="1"/>
      <c r="O8" s="1"/>
    </row>
    <row r="9" spans="1:15">
      <c r="A9" s="1" t="s">
        <v>44</v>
      </c>
      <c r="B9" s="1" t="s">
        <v>45</v>
      </c>
      <c r="C9" s="1" t="s">
        <v>46</v>
      </c>
      <c r="D9" s="2">
        <v>37134</v>
      </c>
      <c r="E9" s="1" t="s">
        <v>47</v>
      </c>
      <c r="F9" s="1" t="s">
        <v>48</v>
      </c>
      <c r="G9" s="1" t="s">
        <v>49</v>
      </c>
      <c r="H9" s="1" t="s">
        <v>50</v>
      </c>
      <c r="I9" s="1">
        <v>130000</v>
      </c>
      <c r="J9" s="1"/>
      <c r="K9" s="1"/>
      <c r="L9" s="1"/>
      <c r="M9" s="1"/>
      <c r="N9" s="1"/>
      <c r="O9" s="1"/>
    </row>
    <row r="10" spans="1:15">
      <c r="A10" s="1" t="s">
        <v>51</v>
      </c>
      <c r="B10" s="1" t="s">
        <v>52</v>
      </c>
      <c r="C10" s="1" t="s">
        <v>53</v>
      </c>
      <c r="D10" s="2">
        <v>37366</v>
      </c>
      <c r="E10" s="1" t="s">
        <v>54</v>
      </c>
      <c r="F10" s="1" t="s">
        <v>55</v>
      </c>
      <c r="G10" s="1" t="s">
        <v>37</v>
      </c>
      <c r="H10" s="1" t="s">
        <v>56</v>
      </c>
      <c r="I10" s="1">
        <v>110000</v>
      </c>
      <c r="J10" s="1"/>
      <c r="K10" s="1"/>
      <c r="L10" s="1"/>
      <c r="M10" s="1"/>
      <c r="N10" s="1"/>
      <c r="O10" s="1"/>
    </row>
    <row r="11" spans="1:15">
      <c r="A11" s="1" t="s">
        <v>57</v>
      </c>
      <c r="B11" s="1" t="s">
        <v>58</v>
      </c>
      <c r="C11" s="1" t="s">
        <v>59</v>
      </c>
      <c r="D11" s="2">
        <v>37407</v>
      </c>
      <c r="E11" s="1" t="s">
        <v>60</v>
      </c>
      <c r="F11" s="1" t="s">
        <v>61</v>
      </c>
      <c r="G11" s="1" t="s">
        <v>30</v>
      </c>
      <c r="H11" s="1" t="s">
        <v>62</v>
      </c>
      <c r="I11" s="1">
        <v>90000</v>
      </c>
      <c r="J11" s="1"/>
      <c r="K11" s="1"/>
      <c r="L11" s="1"/>
      <c r="M11" s="1"/>
      <c r="N11" s="1"/>
      <c r="O11" s="1"/>
    </row>
    <row r="12" spans="1:15">
      <c r="A12" s="1" t="s">
        <v>63</v>
      </c>
      <c r="B12" s="1" t="s">
        <v>64</v>
      </c>
      <c r="C12" s="1" t="s">
        <v>65</v>
      </c>
      <c r="D12" s="2">
        <v>37441</v>
      </c>
      <c r="E12" s="1" t="s">
        <v>66</v>
      </c>
      <c r="F12" s="1" t="s">
        <v>67</v>
      </c>
      <c r="G12" s="1" t="s">
        <v>68</v>
      </c>
      <c r="H12" s="1" t="s">
        <v>69</v>
      </c>
      <c r="I12" s="1">
        <v>10000</v>
      </c>
      <c r="J12" s="1"/>
      <c r="K12" s="1"/>
      <c r="L12" s="1"/>
      <c r="M12" s="1"/>
      <c r="N12" s="1"/>
      <c r="O12" s="1"/>
    </row>
    <row r="13" spans="1:15">
      <c r="A13" s="1" t="s">
        <v>70</v>
      </c>
      <c r="B13" s="1" t="s">
        <v>71</v>
      </c>
      <c r="C13" s="1" t="s">
        <v>20</v>
      </c>
      <c r="D13" s="2">
        <v>37445</v>
      </c>
      <c r="E13" s="1" t="s">
        <v>72</v>
      </c>
      <c r="F13" s="1" t="s">
        <v>73</v>
      </c>
      <c r="G13" s="1" t="s">
        <v>74</v>
      </c>
      <c r="H13" s="1" t="s">
        <v>75</v>
      </c>
      <c r="I13" s="1">
        <v>100000</v>
      </c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/>
  </sheetViews>
  <sheetFormatPr defaultRowHeight="17"/>
  <sheetData>
    <row r="1" spans="1:7">
      <c r="A1" s="31" t="s">
        <v>76</v>
      </c>
      <c r="B1" s="31"/>
      <c r="C1" s="31"/>
      <c r="D1" s="31"/>
      <c r="E1" s="31"/>
      <c r="F1" s="31"/>
      <c r="G1" s="31"/>
    </row>
    <row r="2" spans="1:7">
      <c r="A2" s="3"/>
      <c r="B2" s="3"/>
      <c r="C2" s="3"/>
      <c r="D2" s="3"/>
      <c r="E2" s="3"/>
      <c r="F2" s="3"/>
      <c r="G2" s="3"/>
    </row>
    <row r="3" spans="1:7">
      <c r="A3" s="4" t="s">
        <v>2</v>
      </c>
      <c r="B3" s="4" t="s">
        <v>77</v>
      </c>
      <c r="C3" s="4" t="s">
        <v>78</v>
      </c>
      <c r="D3" s="4" t="s">
        <v>79</v>
      </c>
      <c r="E3" s="4" t="s">
        <v>80</v>
      </c>
      <c r="F3" s="4" t="s">
        <v>81</v>
      </c>
      <c r="G3" s="4" t="s">
        <v>82</v>
      </c>
    </row>
    <row r="4" spans="1:7">
      <c r="A4" s="4" t="s">
        <v>83</v>
      </c>
      <c r="B4" s="4" t="s">
        <v>84</v>
      </c>
      <c r="C4" s="4">
        <v>30</v>
      </c>
      <c r="D4" s="5">
        <v>70</v>
      </c>
      <c r="E4" s="5">
        <v>160</v>
      </c>
      <c r="F4" s="5">
        <v>135</v>
      </c>
      <c r="G4" s="6">
        <v>27.34375</v>
      </c>
    </row>
    <row r="5" spans="1:7">
      <c r="A5" s="4" t="s">
        <v>85</v>
      </c>
      <c r="B5" s="4" t="s">
        <v>84</v>
      </c>
      <c r="C5" s="4">
        <v>40</v>
      </c>
      <c r="D5" s="5">
        <v>70</v>
      </c>
      <c r="E5" s="5">
        <v>153</v>
      </c>
      <c r="F5" s="5">
        <v>155</v>
      </c>
      <c r="G5" s="6">
        <v>29.903028749626213</v>
      </c>
    </row>
    <row r="6" spans="1:7">
      <c r="A6" s="4" t="s">
        <v>86</v>
      </c>
      <c r="B6" s="4" t="s">
        <v>84</v>
      </c>
      <c r="C6" s="4">
        <v>30</v>
      </c>
      <c r="D6" s="5">
        <v>60</v>
      </c>
      <c r="E6" s="5">
        <v>163</v>
      </c>
      <c r="F6" s="5">
        <v>126</v>
      </c>
      <c r="G6" s="6">
        <v>22.582709172343712</v>
      </c>
    </row>
    <row r="7" spans="1:7">
      <c r="A7" s="4" t="s">
        <v>87</v>
      </c>
      <c r="B7" s="4" t="s">
        <v>88</v>
      </c>
      <c r="C7" s="4">
        <v>30</v>
      </c>
      <c r="D7" s="5">
        <v>63</v>
      </c>
      <c r="E7" s="5">
        <v>174</v>
      </c>
      <c r="F7" s="5">
        <v>129</v>
      </c>
      <c r="G7" s="6">
        <v>20.808561236623067</v>
      </c>
    </row>
    <row r="8" spans="1:7">
      <c r="A8" s="4" t="s">
        <v>89</v>
      </c>
      <c r="B8" s="4" t="s">
        <v>88</v>
      </c>
      <c r="C8" s="4">
        <v>40</v>
      </c>
      <c r="D8" s="5">
        <v>58</v>
      </c>
      <c r="E8" s="5">
        <v>152</v>
      </c>
      <c r="F8" s="5">
        <v>135</v>
      </c>
      <c r="G8" s="6">
        <v>25.103878116343491</v>
      </c>
    </row>
    <row r="9" spans="1:7">
      <c r="A9" s="4" t="s">
        <v>90</v>
      </c>
      <c r="B9" s="4" t="s">
        <v>88</v>
      </c>
      <c r="C9" s="4">
        <v>40</v>
      </c>
      <c r="D9" s="5">
        <v>82</v>
      </c>
      <c r="E9" s="5">
        <v>167</v>
      </c>
      <c r="F9" s="5">
        <v>141</v>
      </c>
      <c r="G9" s="6">
        <v>29.402273297715947</v>
      </c>
    </row>
    <row r="10" spans="1:7">
      <c r="A10" s="4" t="s">
        <v>91</v>
      </c>
      <c r="B10" s="4" t="s">
        <v>88</v>
      </c>
      <c r="C10" s="4">
        <v>40</v>
      </c>
      <c r="D10" s="5">
        <v>65</v>
      </c>
      <c r="E10" s="5">
        <v>174</v>
      </c>
      <c r="F10" s="5">
        <v>142</v>
      </c>
      <c r="G10" s="6">
        <v>21.469150482230148</v>
      </c>
    </row>
    <row r="11" spans="1:7">
      <c r="A11" s="4" t="s">
        <v>92</v>
      </c>
      <c r="B11" s="4" t="s">
        <v>93</v>
      </c>
      <c r="C11" s="4">
        <v>40</v>
      </c>
      <c r="D11" s="5">
        <v>75</v>
      </c>
      <c r="E11" s="5">
        <v>180</v>
      </c>
      <c r="F11" s="5">
        <v>120</v>
      </c>
      <c r="G11" s="6">
        <v>23.148148148148145</v>
      </c>
    </row>
    <row r="12" spans="1:7">
      <c r="A12" s="4" t="s">
        <v>94</v>
      </c>
      <c r="B12" s="4" t="s">
        <v>93</v>
      </c>
      <c r="C12" s="4">
        <v>30</v>
      </c>
      <c r="D12" s="5">
        <v>65</v>
      </c>
      <c r="E12" s="5">
        <v>165</v>
      </c>
      <c r="F12" s="5">
        <v>125</v>
      </c>
      <c r="G12" s="6">
        <v>23.875114784205696</v>
      </c>
    </row>
    <row r="13" spans="1:7">
      <c r="A13" s="4" t="s">
        <v>95</v>
      </c>
      <c r="B13" s="4" t="s">
        <v>84</v>
      </c>
      <c r="C13" s="4">
        <v>40</v>
      </c>
      <c r="D13" s="5">
        <v>65</v>
      </c>
      <c r="E13" s="5">
        <v>155</v>
      </c>
      <c r="F13" s="5">
        <v>150</v>
      </c>
      <c r="G13" s="6">
        <v>27.055150884495315</v>
      </c>
    </row>
    <row r="14" spans="1:7">
      <c r="A14" s="4" t="s">
        <v>96</v>
      </c>
      <c r="B14" s="4" t="s">
        <v>97</v>
      </c>
      <c r="C14" s="4">
        <v>30</v>
      </c>
      <c r="D14" s="5">
        <v>85</v>
      </c>
      <c r="E14" s="5">
        <v>170</v>
      </c>
      <c r="F14" s="5">
        <v>136</v>
      </c>
      <c r="G14" s="6">
        <v>29.411764705882355</v>
      </c>
    </row>
    <row r="15" spans="1:7">
      <c r="A15" s="4" t="s">
        <v>98</v>
      </c>
      <c r="B15" s="4" t="s">
        <v>84</v>
      </c>
      <c r="C15" s="4">
        <v>40</v>
      </c>
      <c r="D15" s="5">
        <v>70</v>
      </c>
      <c r="E15" s="5">
        <v>158</v>
      </c>
      <c r="F15" s="5">
        <v>124</v>
      </c>
      <c r="G15" s="6">
        <v>28.040378144528116</v>
      </c>
    </row>
    <row r="16" spans="1:7">
      <c r="A16" s="4" t="s">
        <v>99</v>
      </c>
      <c r="B16" s="4" t="s">
        <v>84</v>
      </c>
      <c r="C16" s="4">
        <v>40</v>
      </c>
      <c r="D16" s="5">
        <v>73</v>
      </c>
      <c r="E16" s="5">
        <v>161</v>
      </c>
      <c r="F16" s="5">
        <v>136</v>
      </c>
      <c r="G16" s="6">
        <v>28.162493730951734</v>
      </c>
    </row>
    <row r="17" spans="1:7">
      <c r="A17" s="4" t="s">
        <v>100</v>
      </c>
      <c r="B17" s="4" t="s">
        <v>97</v>
      </c>
      <c r="C17" s="4">
        <v>20</v>
      </c>
      <c r="D17" s="5">
        <v>80</v>
      </c>
      <c r="E17" s="5">
        <v>175</v>
      </c>
      <c r="F17" s="5">
        <v>126</v>
      </c>
      <c r="G17" s="6">
        <v>26.122448979591837</v>
      </c>
    </row>
    <row r="18" spans="1:7">
      <c r="A18" s="4" t="s">
        <v>101</v>
      </c>
      <c r="B18" s="4" t="s">
        <v>88</v>
      </c>
      <c r="C18" s="4">
        <v>20</v>
      </c>
      <c r="D18" s="5">
        <v>70</v>
      </c>
      <c r="E18" s="5">
        <v>180</v>
      </c>
      <c r="F18" s="5">
        <v>120</v>
      </c>
      <c r="G18" s="6">
        <v>21.604938271604937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0"/>
  <sheetViews>
    <sheetView workbookViewId="0"/>
  </sheetViews>
  <sheetFormatPr defaultRowHeight="17"/>
  <cols>
    <col min="1" max="1" width="10.08203125" customWidth="1"/>
    <col min="2" max="2" width="15" customWidth="1"/>
    <col min="3" max="3" width="11.58203125" customWidth="1"/>
    <col min="4" max="4" width="10.4140625" customWidth="1"/>
    <col min="5" max="5" width="11.58203125" customWidth="1"/>
    <col min="9" max="9" width="12" customWidth="1"/>
    <col min="10" max="10" width="15.9140625" bestFit="1" customWidth="1"/>
    <col min="11" max="11" width="8.9140625" customWidth="1"/>
    <col min="12" max="12" width="12.5" customWidth="1"/>
  </cols>
  <sheetData>
    <row r="1" spans="1:21">
      <c r="A1" s="7" t="s">
        <v>102</v>
      </c>
      <c r="B1" s="8" t="s">
        <v>103</v>
      </c>
      <c r="C1" s="1"/>
      <c r="D1" s="1"/>
      <c r="E1" s="1"/>
      <c r="F1" s="1"/>
      <c r="G1" s="1"/>
      <c r="H1" s="1"/>
      <c r="I1" s="7" t="s">
        <v>104</v>
      </c>
      <c r="J1" s="8" t="s">
        <v>105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>
      <c r="A2" s="9" t="s">
        <v>106</v>
      </c>
      <c r="B2" s="9" t="s">
        <v>108</v>
      </c>
      <c r="C2" s="10" t="s">
        <v>109</v>
      </c>
      <c r="D2" s="1"/>
      <c r="E2" s="1" t="s">
        <v>110</v>
      </c>
      <c r="F2" s="1"/>
      <c r="G2" s="11" t="s">
        <v>111</v>
      </c>
      <c r="H2" s="1"/>
      <c r="I2" s="9" t="s">
        <v>112</v>
      </c>
      <c r="J2" s="9" t="s">
        <v>113</v>
      </c>
      <c r="K2" s="9" t="s">
        <v>114</v>
      </c>
      <c r="L2" s="10" t="s">
        <v>115</v>
      </c>
      <c r="M2" s="1"/>
      <c r="N2" s="1"/>
      <c r="O2" s="1"/>
      <c r="P2" s="1"/>
      <c r="Q2" s="1"/>
      <c r="R2" s="1"/>
      <c r="S2" s="1"/>
      <c r="T2" s="1"/>
      <c r="U2" s="1"/>
    </row>
    <row r="3" spans="1:21">
      <c r="A3" s="9" t="s">
        <v>116</v>
      </c>
      <c r="B3" s="9">
        <v>31</v>
      </c>
      <c r="C3" s="12"/>
      <c r="D3" s="1"/>
      <c r="E3" s="9" t="s">
        <v>117</v>
      </c>
      <c r="F3" s="9" t="s">
        <v>118</v>
      </c>
      <c r="G3" s="9" t="s">
        <v>119</v>
      </c>
      <c r="H3" s="1"/>
      <c r="I3" s="9" t="s">
        <v>120</v>
      </c>
      <c r="J3" s="13">
        <v>44402</v>
      </c>
      <c r="K3" s="9">
        <v>7</v>
      </c>
      <c r="L3" s="13"/>
      <c r="M3" s="1"/>
      <c r="N3" s="1"/>
      <c r="O3" s="1"/>
      <c r="P3" s="1"/>
      <c r="Q3" s="1"/>
      <c r="R3" s="1"/>
      <c r="S3" s="1"/>
      <c r="T3" s="1"/>
      <c r="U3" s="1"/>
    </row>
    <row r="4" spans="1:21">
      <c r="A4" s="9" t="s">
        <v>121</v>
      </c>
      <c r="B4" s="9">
        <v>21</v>
      </c>
      <c r="C4" s="12"/>
      <c r="D4" s="1"/>
      <c r="E4" s="9" t="s">
        <v>122</v>
      </c>
      <c r="F4" s="9" t="s">
        <v>123</v>
      </c>
      <c r="G4" s="12">
        <v>3500</v>
      </c>
      <c r="H4" s="1"/>
      <c r="I4" s="9" t="s">
        <v>124</v>
      </c>
      <c r="J4" s="13">
        <v>44409</v>
      </c>
      <c r="K4" s="9">
        <v>5</v>
      </c>
      <c r="L4" s="13"/>
      <c r="M4" s="1"/>
      <c r="N4" s="1"/>
      <c r="O4" s="1"/>
      <c r="P4" s="1"/>
      <c r="Q4" s="1"/>
      <c r="R4" s="1"/>
      <c r="S4" s="1"/>
      <c r="T4" s="1"/>
      <c r="U4" s="1"/>
    </row>
    <row r="5" spans="1:21">
      <c r="A5" s="9" t="s">
        <v>125</v>
      </c>
      <c r="B5" s="9">
        <v>18</v>
      </c>
      <c r="C5" s="12"/>
      <c r="D5" s="1"/>
      <c r="E5" s="9" t="s">
        <v>126</v>
      </c>
      <c r="F5" s="9" t="s">
        <v>127</v>
      </c>
      <c r="G5" s="12">
        <v>1500</v>
      </c>
      <c r="H5" s="1"/>
      <c r="I5" s="9" t="s">
        <v>128</v>
      </c>
      <c r="J5" s="13">
        <v>44401</v>
      </c>
      <c r="K5" s="9">
        <v>6</v>
      </c>
      <c r="L5" s="13"/>
      <c r="M5" s="1"/>
      <c r="N5" s="1"/>
      <c r="O5" s="1"/>
      <c r="P5" s="1"/>
      <c r="Q5" s="1"/>
      <c r="R5" s="1"/>
      <c r="S5" s="1"/>
      <c r="T5" s="1"/>
      <c r="U5" s="1"/>
    </row>
    <row r="6" spans="1:21">
      <c r="A6" s="9" t="s">
        <v>129</v>
      </c>
      <c r="B6" s="9">
        <v>27</v>
      </c>
      <c r="C6" s="12"/>
      <c r="D6" s="1"/>
      <c r="E6" s="9" t="s">
        <v>130</v>
      </c>
      <c r="F6" s="9" t="s">
        <v>131</v>
      </c>
      <c r="G6" s="12">
        <v>2800</v>
      </c>
      <c r="H6" s="1"/>
      <c r="I6" s="9" t="s">
        <v>132</v>
      </c>
      <c r="J6" s="13">
        <v>44418</v>
      </c>
      <c r="K6" s="9">
        <v>4</v>
      </c>
      <c r="L6" s="13"/>
      <c r="M6" s="1"/>
      <c r="N6" s="1"/>
      <c r="O6" s="1"/>
      <c r="P6" s="1"/>
      <c r="Q6" s="1"/>
      <c r="R6" s="1"/>
      <c r="S6" s="1"/>
      <c r="T6" s="1"/>
      <c r="U6" s="1"/>
    </row>
    <row r="7" spans="1:21">
      <c r="A7" s="9" t="s">
        <v>133</v>
      </c>
      <c r="B7" s="9">
        <v>17</v>
      </c>
      <c r="C7" s="12"/>
      <c r="D7" s="1"/>
      <c r="E7" s="14" t="s">
        <v>134</v>
      </c>
      <c r="F7" s="9" t="s">
        <v>135</v>
      </c>
      <c r="G7" s="15">
        <v>1340</v>
      </c>
      <c r="H7" s="1"/>
      <c r="I7" s="9" t="s">
        <v>136</v>
      </c>
      <c r="J7" s="13">
        <v>44423</v>
      </c>
      <c r="K7" s="9">
        <v>8</v>
      </c>
      <c r="L7" s="13"/>
      <c r="M7" s="1"/>
      <c r="N7" s="1"/>
      <c r="O7" s="1"/>
      <c r="P7" s="1"/>
      <c r="Q7" s="1"/>
      <c r="R7" s="1"/>
      <c r="S7" s="1"/>
      <c r="T7" s="1"/>
      <c r="U7" s="1"/>
    </row>
    <row r="8" spans="1:21">
      <c r="A8" s="9" t="s">
        <v>137</v>
      </c>
      <c r="B8" s="9">
        <v>34</v>
      </c>
      <c r="C8" s="12"/>
      <c r="D8" s="1"/>
      <c r="E8" s="1"/>
      <c r="F8" s="1"/>
      <c r="G8" s="1"/>
      <c r="H8" s="1"/>
      <c r="I8" s="9" t="s">
        <v>138</v>
      </c>
      <c r="J8" s="13">
        <v>44407</v>
      </c>
      <c r="K8" s="9">
        <v>9</v>
      </c>
      <c r="L8" s="13"/>
      <c r="M8" s="1"/>
      <c r="N8" s="1"/>
      <c r="O8" s="1"/>
      <c r="P8" s="1"/>
      <c r="Q8" s="1"/>
      <c r="R8" s="1"/>
      <c r="S8" s="1"/>
      <c r="T8" s="1"/>
      <c r="U8" s="1"/>
    </row>
    <row r="9" spans="1:21">
      <c r="A9" s="9" t="s">
        <v>139</v>
      </c>
      <c r="B9" s="9">
        <v>26</v>
      </c>
      <c r="C9" s="12"/>
      <c r="D9" s="1"/>
      <c r="E9" s="1"/>
      <c r="F9" s="1"/>
      <c r="G9" s="1"/>
      <c r="H9" s="1"/>
      <c r="I9" s="9" t="s">
        <v>140</v>
      </c>
      <c r="J9" s="13">
        <v>44405</v>
      </c>
      <c r="K9" s="9">
        <v>6</v>
      </c>
      <c r="L9" s="13"/>
      <c r="M9" s="1"/>
      <c r="N9" s="1"/>
      <c r="O9" s="1"/>
      <c r="P9" s="1"/>
      <c r="Q9" s="1"/>
      <c r="R9" s="1"/>
      <c r="S9" s="1"/>
      <c r="T9" s="1"/>
      <c r="U9" s="1"/>
    </row>
    <row r="10" spans="1:21">
      <c r="A10" s="9" t="s">
        <v>141</v>
      </c>
      <c r="B10" s="9">
        <v>29</v>
      </c>
      <c r="C10" s="12"/>
      <c r="D10" s="1"/>
      <c r="E10" s="1"/>
      <c r="F10" s="1"/>
      <c r="G10" s="1"/>
      <c r="H10" s="1"/>
      <c r="I10" s="9" t="s">
        <v>142</v>
      </c>
      <c r="J10" s="13">
        <v>44410</v>
      </c>
      <c r="K10" s="9">
        <v>5</v>
      </c>
      <c r="L10" s="13"/>
      <c r="M10" s="1"/>
      <c r="N10" s="1"/>
      <c r="O10" s="1"/>
      <c r="P10" s="1"/>
      <c r="Q10" s="1"/>
      <c r="R10" s="1"/>
      <c r="S10" s="1"/>
      <c r="T10" s="1"/>
      <c r="U10" s="1"/>
    </row>
    <row r="11" spans="1:21">
      <c r="A11" s="9" t="s">
        <v>143</v>
      </c>
      <c r="B11" s="9">
        <v>12</v>
      </c>
      <c r="C11" s="12"/>
      <c r="D11" s="1"/>
      <c r="E11" s="1"/>
      <c r="F11" s="1"/>
      <c r="G11" s="1"/>
      <c r="H11" s="1"/>
      <c r="I11" s="9" t="s">
        <v>144</v>
      </c>
      <c r="J11" s="13">
        <v>44413</v>
      </c>
      <c r="K11" s="9">
        <v>4</v>
      </c>
      <c r="L11" s="13"/>
      <c r="M11" s="1"/>
      <c r="N11" s="1"/>
      <c r="O11" s="1"/>
      <c r="P11" s="1"/>
      <c r="Q11" s="1"/>
      <c r="R11" s="1"/>
      <c r="S11" s="1"/>
      <c r="T11" s="1"/>
      <c r="U11" s="1"/>
    </row>
    <row r="12" spans="1:2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>
      <c r="A13" s="7" t="s">
        <v>145</v>
      </c>
      <c r="B13" s="8" t="s">
        <v>146</v>
      </c>
      <c r="C13" s="1"/>
      <c r="D13" s="9" t="s">
        <v>147</v>
      </c>
      <c r="E13" s="12">
        <v>60000</v>
      </c>
      <c r="F13" s="1"/>
      <c r="G13" s="7" t="s">
        <v>148</v>
      </c>
      <c r="H13" s="8" t="s">
        <v>149</v>
      </c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</row>
    <row r="14" spans="1:21">
      <c r="A14" s="9" t="s">
        <v>150</v>
      </c>
      <c r="B14" s="9" t="s">
        <v>151</v>
      </c>
      <c r="C14" s="9" t="s">
        <v>152</v>
      </c>
      <c r="D14" s="9" t="s">
        <v>153</v>
      </c>
      <c r="E14" s="10" t="s">
        <v>154</v>
      </c>
      <c r="F14" s="1"/>
      <c r="G14" s="9" t="s">
        <v>155</v>
      </c>
      <c r="H14" s="9" t="s">
        <v>156</v>
      </c>
      <c r="I14" s="10" t="s">
        <v>157</v>
      </c>
      <c r="J14" s="33" t="s">
        <v>158</v>
      </c>
      <c r="K14" s="34"/>
      <c r="L14" s="1"/>
      <c r="M14" s="1"/>
      <c r="N14" s="1"/>
      <c r="O14" s="1"/>
      <c r="P14" s="1"/>
      <c r="Q14" s="1"/>
      <c r="R14" s="1"/>
      <c r="S14" s="1"/>
      <c r="T14" s="1"/>
      <c r="U14" s="1"/>
    </row>
    <row r="15" spans="1:21">
      <c r="A15" s="9" t="s">
        <v>159</v>
      </c>
      <c r="B15" s="16" t="s">
        <v>160</v>
      </c>
      <c r="C15" s="9"/>
      <c r="D15" s="12">
        <v>135000</v>
      </c>
      <c r="E15" s="9"/>
      <c r="F15" s="1"/>
      <c r="G15" s="9" t="s">
        <v>161</v>
      </c>
      <c r="H15" s="9" t="s">
        <v>163</v>
      </c>
      <c r="I15" s="9"/>
      <c r="J15" s="35" t="s">
        <v>164</v>
      </c>
      <c r="K15" s="36"/>
      <c r="L15" s="1"/>
      <c r="M15" s="1"/>
      <c r="N15" s="1"/>
      <c r="O15" s="1"/>
      <c r="P15" s="1"/>
      <c r="Q15" s="1"/>
      <c r="R15" s="1"/>
      <c r="S15" s="1"/>
      <c r="T15" s="1"/>
      <c r="U15" s="1"/>
    </row>
    <row r="16" spans="1:21">
      <c r="A16" s="9" t="s">
        <v>165</v>
      </c>
      <c r="B16" s="9" t="s">
        <v>166</v>
      </c>
      <c r="C16" s="9" t="s">
        <v>167</v>
      </c>
      <c r="D16" s="12">
        <v>66000</v>
      </c>
      <c r="E16" s="9"/>
      <c r="F16" s="1"/>
      <c r="G16" s="9" t="s">
        <v>168</v>
      </c>
      <c r="H16" s="9" t="s">
        <v>170</v>
      </c>
      <c r="I16" s="9"/>
      <c r="J16" s="35" t="s">
        <v>171</v>
      </c>
      <c r="K16" s="36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>
      <c r="A17" s="9" t="s">
        <v>172</v>
      </c>
      <c r="B17" s="9" t="s">
        <v>173</v>
      </c>
      <c r="C17" s="9"/>
      <c r="D17" s="12">
        <v>113000</v>
      </c>
      <c r="E17" s="9"/>
      <c r="F17" s="1"/>
      <c r="G17" s="9" t="s">
        <v>174</v>
      </c>
      <c r="H17" s="9" t="s">
        <v>175</v>
      </c>
      <c r="I17" s="9"/>
      <c r="J17" s="35" t="s">
        <v>176</v>
      </c>
      <c r="K17" s="36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>
      <c r="A18" s="9" t="s">
        <v>177</v>
      </c>
      <c r="B18" s="9" t="s">
        <v>178</v>
      </c>
      <c r="C18" s="9"/>
      <c r="D18" s="12">
        <v>54000</v>
      </c>
      <c r="E18" s="9"/>
      <c r="F18" s="1"/>
      <c r="G18" s="9" t="s">
        <v>179</v>
      </c>
      <c r="H18" s="9" t="s">
        <v>180</v>
      </c>
      <c r="I18" s="9"/>
      <c r="J18" s="35" t="s">
        <v>181</v>
      </c>
      <c r="K18" s="36"/>
      <c r="L18" s="1"/>
      <c r="M18" s="1"/>
      <c r="N18" s="1"/>
      <c r="O18" s="1"/>
      <c r="P18" s="1"/>
      <c r="Q18" s="1"/>
      <c r="R18" s="1"/>
      <c r="S18" s="1"/>
      <c r="T18" s="1"/>
      <c r="U18" s="1"/>
    </row>
    <row r="19" spans="1:21">
      <c r="A19" s="9" t="s">
        <v>182</v>
      </c>
      <c r="B19" s="9" t="s">
        <v>183</v>
      </c>
      <c r="C19" s="9" t="s">
        <v>184</v>
      </c>
      <c r="D19" s="12">
        <v>25000</v>
      </c>
      <c r="E19" s="9"/>
      <c r="F19" s="1"/>
      <c r="G19" s="9" t="s">
        <v>185</v>
      </c>
      <c r="H19" s="9" t="s">
        <v>186</v>
      </c>
      <c r="I19" s="9"/>
      <c r="J19" s="35" t="s">
        <v>187</v>
      </c>
      <c r="K19" s="36"/>
      <c r="L19" s="1"/>
      <c r="M19" s="1"/>
      <c r="N19" s="1"/>
      <c r="O19" s="1"/>
      <c r="P19" s="1"/>
      <c r="Q19" s="1"/>
      <c r="R19" s="1"/>
      <c r="S19" s="1"/>
      <c r="T19" s="1"/>
      <c r="U19" s="1"/>
    </row>
    <row r="20" spans="1:21">
      <c r="A20" s="9" t="s">
        <v>188</v>
      </c>
      <c r="B20" s="9" t="s">
        <v>189</v>
      </c>
      <c r="C20" s="9"/>
      <c r="D20" s="12">
        <v>64000</v>
      </c>
      <c r="E20" s="9"/>
      <c r="F20" s="1"/>
      <c r="G20" s="9" t="s">
        <v>190</v>
      </c>
      <c r="H20" s="9" t="s">
        <v>169</v>
      </c>
      <c r="I20" s="9"/>
      <c r="J20" s="35" t="s">
        <v>191</v>
      </c>
      <c r="K20" s="36"/>
      <c r="L20" s="1"/>
      <c r="M20" s="1"/>
      <c r="N20" s="1"/>
      <c r="O20" s="1"/>
      <c r="P20" s="1"/>
      <c r="Q20" s="1"/>
      <c r="R20" s="1"/>
      <c r="S20" s="1"/>
      <c r="T20" s="1"/>
      <c r="U20" s="1"/>
    </row>
    <row r="21" spans="1:21">
      <c r="A21" s="9" t="s">
        <v>192</v>
      </c>
      <c r="B21" s="9" t="s">
        <v>193</v>
      </c>
      <c r="C21" s="9" t="s">
        <v>167</v>
      </c>
      <c r="D21" s="12">
        <v>86000</v>
      </c>
      <c r="E21" s="9"/>
      <c r="F21" s="1"/>
      <c r="G21" s="9" t="s">
        <v>194</v>
      </c>
      <c r="H21" s="9" t="s">
        <v>162</v>
      </c>
      <c r="I21" s="9"/>
      <c r="J21" s="35" t="s">
        <v>195</v>
      </c>
      <c r="K21" s="36"/>
      <c r="L21" s="1"/>
      <c r="M21" s="1"/>
      <c r="N21" s="1"/>
      <c r="O21" s="1"/>
      <c r="P21" s="1"/>
      <c r="Q21" s="1"/>
      <c r="R21" s="1"/>
      <c r="S21" s="1"/>
      <c r="T21" s="1"/>
      <c r="U21" s="1"/>
    </row>
    <row r="22" spans="1:21">
      <c r="A22" s="9" t="s">
        <v>196</v>
      </c>
      <c r="B22" s="9" t="s">
        <v>197</v>
      </c>
      <c r="C22" s="9" t="s">
        <v>167</v>
      </c>
      <c r="D22" s="12">
        <v>70000</v>
      </c>
      <c r="E22" s="9"/>
      <c r="F22" s="1"/>
      <c r="G22" s="9" t="s">
        <v>198</v>
      </c>
      <c r="H22" s="9" t="s">
        <v>169</v>
      </c>
      <c r="I22" s="9"/>
      <c r="J22" s="35" t="s">
        <v>199</v>
      </c>
      <c r="K22" s="36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>
      <c r="A23" s="9" t="s">
        <v>200</v>
      </c>
      <c r="B23" s="9" t="s">
        <v>201</v>
      </c>
      <c r="C23" s="9"/>
      <c r="D23" s="12">
        <v>145000</v>
      </c>
      <c r="E23" s="9"/>
      <c r="F23" s="1"/>
      <c r="G23" s="9" t="s">
        <v>202</v>
      </c>
      <c r="H23" s="9" t="s">
        <v>203</v>
      </c>
      <c r="I23" s="9"/>
      <c r="J23" s="35" t="s">
        <v>204</v>
      </c>
      <c r="K23" s="36"/>
      <c r="L23" s="1"/>
      <c r="M23" s="1"/>
      <c r="N23" s="1"/>
      <c r="O23" s="1"/>
      <c r="P23" s="1"/>
      <c r="Q23" s="1"/>
      <c r="R23" s="1"/>
      <c r="S23" s="1"/>
      <c r="T23" s="1"/>
      <c r="U23" s="1"/>
    </row>
    <row r="24" spans="1:2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</row>
    <row r="25" spans="1:21">
      <c r="A25" s="7" t="s">
        <v>205</v>
      </c>
      <c r="B25" s="8" t="s">
        <v>206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</row>
    <row r="26" spans="1:21">
      <c r="A26" s="9" t="s">
        <v>207</v>
      </c>
      <c r="B26" s="9" t="s">
        <v>208</v>
      </c>
      <c r="C26" s="9" t="s">
        <v>209</v>
      </c>
      <c r="D26" s="9" t="s">
        <v>210</v>
      </c>
      <c r="E26" s="9" t="s">
        <v>211</v>
      </c>
      <c r="F26" s="1"/>
      <c r="G26" s="37" t="s">
        <v>212</v>
      </c>
      <c r="H26" s="37"/>
      <c r="I26" s="37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A27" s="9" t="s">
        <v>213</v>
      </c>
      <c r="B27" s="9" t="s">
        <v>215</v>
      </c>
      <c r="C27" s="9">
        <v>90</v>
      </c>
      <c r="D27" s="9">
        <v>95</v>
      </c>
      <c r="E27" s="9">
        <v>96</v>
      </c>
      <c r="F27" s="1"/>
      <c r="G27" s="32"/>
      <c r="H27" s="32"/>
      <c r="I27" s="32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</row>
    <row r="28" spans="1:21">
      <c r="A28" s="9" t="s">
        <v>216</v>
      </c>
      <c r="B28" s="9" t="s">
        <v>217</v>
      </c>
      <c r="C28" s="9">
        <v>75</v>
      </c>
      <c r="D28" s="9">
        <v>72</v>
      </c>
      <c r="E28" s="9">
        <v>74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</row>
    <row r="29" spans="1:21">
      <c r="A29" s="9" t="s">
        <v>218</v>
      </c>
      <c r="B29" s="9" t="s">
        <v>215</v>
      </c>
      <c r="C29" s="9">
        <v>85</v>
      </c>
      <c r="D29" s="9">
        <v>89</v>
      </c>
      <c r="E29" s="9">
        <v>90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</row>
    <row r="30" spans="1:21">
      <c r="A30" s="9" t="s">
        <v>219</v>
      </c>
      <c r="B30" s="9" t="s">
        <v>217</v>
      </c>
      <c r="C30" s="9">
        <v>97</v>
      </c>
      <c r="D30" s="9">
        <v>90</v>
      </c>
      <c r="E30" s="9">
        <v>96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</row>
    <row r="31" spans="1:21">
      <c r="A31" s="9" t="s">
        <v>220</v>
      </c>
      <c r="B31" s="9" t="s">
        <v>221</v>
      </c>
      <c r="C31" s="9">
        <v>70</v>
      </c>
      <c r="D31" s="9">
        <v>73</v>
      </c>
      <c r="E31" s="9">
        <v>72</v>
      </c>
      <c r="F31" s="1"/>
      <c r="G31" s="1"/>
      <c r="M31" s="1"/>
      <c r="N31" s="1"/>
      <c r="O31" s="1"/>
      <c r="P31" s="1"/>
      <c r="Q31" s="1"/>
      <c r="R31" s="1"/>
      <c r="S31" s="1"/>
      <c r="T31" s="1"/>
      <c r="U31" s="1"/>
    </row>
    <row r="32" spans="1:21">
      <c r="A32" s="9" t="s">
        <v>222</v>
      </c>
      <c r="B32" s="9" t="s">
        <v>215</v>
      </c>
      <c r="C32" s="9">
        <v>98</v>
      </c>
      <c r="D32" s="9">
        <v>93</v>
      </c>
      <c r="E32" s="9">
        <v>90</v>
      </c>
      <c r="F32" s="1"/>
      <c r="G32" s="1"/>
      <c r="M32" s="1"/>
      <c r="N32" s="1"/>
      <c r="O32" s="1"/>
      <c r="P32" s="1"/>
      <c r="Q32" s="1"/>
      <c r="R32" s="1"/>
      <c r="S32" s="1"/>
      <c r="T32" s="1"/>
      <c r="U32" s="1"/>
    </row>
    <row r="33" spans="1:21">
      <c r="A33" s="9" t="s">
        <v>223</v>
      </c>
      <c r="B33" s="9" t="s">
        <v>217</v>
      </c>
      <c r="C33" s="9">
        <v>95</v>
      </c>
      <c r="D33" s="9">
        <v>99</v>
      </c>
      <c r="E33" s="9">
        <v>96</v>
      </c>
      <c r="F33" s="1"/>
      <c r="G33" s="1"/>
      <c r="M33" s="1"/>
      <c r="N33" s="1"/>
      <c r="O33" s="1"/>
      <c r="P33" s="1"/>
      <c r="Q33" s="1"/>
      <c r="R33" s="1"/>
      <c r="S33" s="1"/>
      <c r="T33" s="1"/>
      <c r="U33" s="1"/>
    </row>
    <row r="34" spans="1:21">
      <c r="A34" s="9" t="s">
        <v>224</v>
      </c>
      <c r="B34" s="9" t="s">
        <v>217</v>
      </c>
      <c r="C34" s="9">
        <v>81</v>
      </c>
      <c r="D34" s="9">
        <v>82</v>
      </c>
      <c r="E34" s="9">
        <v>84</v>
      </c>
      <c r="F34" s="1"/>
      <c r="G34" s="1"/>
      <c r="M34" s="1"/>
      <c r="N34" s="1"/>
      <c r="O34" s="1"/>
      <c r="P34" s="1"/>
      <c r="Q34" s="1"/>
      <c r="R34" s="1"/>
      <c r="S34" s="1"/>
      <c r="T34" s="1"/>
      <c r="U34" s="1"/>
    </row>
    <row r="35" spans="1:21">
      <c r="A35" s="9" t="s">
        <v>225</v>
      </c>
      <c r="B35" s="9" t="s">
        <v>215</v>
      </c>
      <c r="C35" s="9">
        <v>75</v>
      </c>
      <c r="D35" s="9">
        <v>74</v>
      </c>
      <c r="E35" s="9">
        <v>75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</row>
    <row r="36" spans="1:21">
      <c r="A36" s="9" t="s">
        <v>226</v>
      </c>
      <c r="B36" s="9" t="s">
        <v>214</v>
      </c>
      <c r="C36" s="9">
        <v>78</v>
      </c>
      <c r="D36" s="9">
        <v>79</v>
      </c>
      <c r="E36" s="9">
        <v>79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</row>
    <row r="37" spans="1:2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</row>
    <row r="38" spans="1:2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</row>
    <row r="39" spans="1:2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</row>
    <row r="40" spans="1:2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</sheetData>
  <mergeCells count="12">
    <mergeCell ref="G27:I27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G26:I26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workbookViewId="0"/>
  </sheetViews>
  <sheetFormatPr defaultRowHeight="17"/>
  <cols>
    <col min="2" max="5" width="9.75" customWidth="1"/>
    <col min="7" max="7" width="11.83203125" customWidth="1"/>
    <col min="8" max="10" width="10" customWidth="1"/>
  </cols>
  <sheetData>
    <row r="1" spans="1:14" ht="21">
      <c r="A1" s="41" t="s">
        <v>227</v>
      </c>
      <c r="B1" s="41"/>
      <c r="C1" s="41"/>
      <c r="D1" s="41"/>
      <c r="E1" s="41"/>
      <c r="F1" s="1"/>
      <c r="G1" s="41" t="s">
        <v>228</v>
      </c>
      <c r="H1" s="41"/>
      <c r="I1" s="41"/>
      <c r="J1" s="41"/>
      <c r="K1" s="1"/>
      <c r="L1" s="1"/>
      <c r="M1" s="1"/>
      <c r="N1" s="1"/>
    </row>
    <row r="2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>
      <c r="A3" s="9" t="s">
        <v>229</v>
      </c>
      <c r="B3" s="9" t="s">
        <v>231</v>
      </c>
      <c r="C3" s="9" t="s">
        <v>232</v>
      </c>
      <c r="D3" s="9" t="s">
        <v>233</v>
      </c>
      <c r="E3" s="9" t="s">
        <v>234</v>
      </c>
      <c r="F3" s="1"/>
      <c r="G3" s="9" t="s">
        <v>230</v>
      </c>
      <c r="H3" s="14" t="s">
        <v>235</v>
      </c>
      <c r="I3" s="14" t="s">
        <v>236</v>
      </c>
      <c r="J3" s="14" t="s">
        <v>237</v>
      </c>
      <c r="K3" s="1"/>
      <c r="L3" s="1"/>
      <c r="M3" s="1"/>
      <c r="N3" s="1"/>
    </row>
    <row r="4" spans="1:14">
      <c r="A4" s="38" t="s">
        <v>238</v>
      </c>
      <c r="B4" s="9" t="s">
        <v>239</v>
      </c>
      <c r="C4" s="12">
        <v>13935</v>
      </c>
      <c r="D4" s="12">
        <v>13495</v>
      </c>
      <c r="E4" s="12">
        <v>10939</v>
      </c>
      <c r="F4" s="1"/>
      <c r="G4" s="9" t="s">
        <v>240</v>
      </c>
      <c r="H4" s="15"/>
      <c r="I4" s="15"/>
      <c r="J4" s="15"/>
      <c r="K4" s="1"/>
      <c r="L4" s="1"/>
      <c r="M4" s="1"/>
      <c r="N4" s="1"/>
    </row>
    <row r="5" spans="1:14">
      <c r="A5" s="39"/>
      <c r="B5" s="9" t="s">
        <v>242</v>
      </c>
      <c r="C5" s="12">
        <v>9564</v>
      </c>
      <c r="D5" s="12">
        <v>7985</v>
      </c>
      <c r="E5" s="12">
        <v>6759</v>
      </c>
      <c r="F5" s="1"/>
      <c r="G5" s="9" t="s">
        <v>241</v>
      </c>
      <c r="H5" s="15"/>
      <c r="I5" s="15"/>
      <c r="J5" s="15"/>
      <c r="K5" s="1"/>
      <c r="L5" s="1"/>
      <c r="M5" s="1"/>
      <c r="N5" s="1"/>
    </row>
    <row r="6" spans="1:14">
      <c r="A6" s="39"/>
      <c r="B6" s="9" t="s">
        <v>243</v>
      </c>
      <c r="C6" s="12">
        <v>14393</v>
      </c>
      <c r="D6" s="12">
        <v>9978</v>
      </c>
      <c r="E6" s="12">
        <v>5896</v>
      </c>
      <c r="F6" s="1"/>
      <c r="G6" s="9" t="s">
        <v>244</v>
      </c>
      <c r="H6" s="15"/>
      <c r="I6" s="15"/>
      <c r="J6" s="15"/>
      <c r="K6" s="1"/>
      <c r="L6" s="1"/>
      <c r="M6" s="1"/>
      <c r="N6" s="1"/>
    </row>
    <row r="7" spans="1:14">
      <c r="A7" s="39"/>
      <c r="B7" s="9" t="s">
        <v>246</v>
      </c>
      <c r="C7" s="12">
        <v>11359</v>
      </c>
      <c r="D7" s="12">
        <v>10351</v>
      </c>
      <c r="E7" s="12">
        <v>8653</v>
      </c>
      <c r="F7" s="1"/>
      <c r="G7" s="9" t="s">
        <v>247</v>
      </c>
      <c r="H7" s="15"/>
      <c r="I7" s="15"/>
      <c r="J7" s="15"/>
      <c r="K7" s="1"/>
      <c r="L7" s="1"/>
      <c r="M7" s="1"/>
      <c r="N7" s="1"/>
    </row>
    <row r="8" spans="1:14">
      <c r="A8" s="40"/>
      <c r="B8" s="9" t="s">
        <v>248</v>
      </c>
      <c r="C8" s="12">
        <v>7539</v>
      </c>
      <c r="D8" s="12">
        <v>6893</v>
      </c>
      <c r="E8" s="12">
        <v>5994</v>
      </c>
      <c r="F8" s="1"/>
      <c r="G8" s="9" t="s">
        <v>249</v>
      </c>
      <c r="H8" s="15"/>
      <c r="I8" s="15"/>
      <c r="J8" s="15"/>
      <c r="K8" s="1"/>
      <c r="L8" s="1"/>
      <c r="M8" s="1"/>
      <c r="N8" s="1"/>
    </row>
    <row r="9" spans="1:14">
      <c r="A9" s="38" t="s">
        <v>250</v>
      </c>
      <c r="B9" s="9" t="s">
        <v>239</v>
      </c>
      <c r="C9" s="12">
        <v>14953</v>
      </c>
      <c r="D9" s="12">
        <v>10359</v>
      </c>
      <c r="E9" s="12">
        <v>9863</v>
      </c>
      <c r="F9" s="1"/>
      <c r="G9" s="1"/>
      <c r="H9" s="1"/>
      <c r="I9" s="1"/>
      <c r="J9" s="1"/>
      <c r="K9" s="1"/>
      <c r="L9" s="1"/>
      <c r="M9" s="1"/>
      <c r="N9" s="1"/>
    </row>
    <row r="10" spans="1:14">
      <c r="A10" s="39"/>
      <c r="B10" s="9" t="s">
        <v>241</v>
      </c>
      <c r="C10" s="12">
        <v>8675</v>
      </c>
      <c r="D10" s="12">
        <v>7981</v>
      </c>
      <c r="E10" s="12">
        <v>6935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>
      <c r="A11" s="39"/>
      <c r="B11" s="9" t="s">
        <v>243</v>
      </c>
      <c r="C11" s="12">
        <v>9795</v>
      </c>
      <c r="D11" s="12">
        <v>7989</v>
      </c>
      <c r="E11" s="12">
        <v>5798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>
      <c r="A12" s="39"/>
      <c r="B12" s="9" t="s">
        <v>245</v>
      </c>
      <c r="C12" s="12">
        <v>10869</v>
      </c>
      <c r="D12" s="12">
        <v>9495</v>
      </c>
      <c r="E12" s="12">
        <v>8796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>
      <c r="A13" s="40"/>
      <c r="B13" s="9" t="s">
        <v>249</v>
      </c>
      <c r="C13" s="12">
        <v>7739</v>
      </c>
      <c r="D13" s="12">
        <v>5896</v>
      </c>
      <c r="E13" s="12">
        <v>5798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>
      <c r="A14" s="38" t="s">
        <v>251</v>
      </c>
      <c r="B14" s="9" t="s">
        <v>239</v>
      </c>
      <c r="C14" s="12">
        <v>30031</v>
      </c>
      <c r="D14" s="12">
        <v>13850</v>
      </c>
      <c r="E14" s="12">
        <v>18665</v>
      </c>
      <c r="F14" s="1"/>
      <c r="G14" s="1"/>
      <c r="H14" s="1"/>
      <c r="I14" s="1"/>
      <c r="J14" s="1"/>
      <c r="K14" s="1"/>
      <c r="L14" s="1"/>
      <c r="M14" s="1"/>
      <c r="N14" s="1"/>
    </row>
    <row r="15" spans="1:14">
      <c r="A15" s="39"/>
      <c r="B15" s="9" t="s">
        <v>241</v>
      </c>
      <c r="C15" s="12">
        <v>14935</v>
      </c>
      <c r="D15" s="12">
        <v>10103</v>
      </c>
      <c r="E15" s="12">
        <v>9579</v>
      </c>
      <c r="F15" s="1"/>
      <c r="G15" s="1"/>
      <c r="H15" s="1"/>
      <c r="I15" s="1"/>
      <c r="J15" s="1"/>
      <c r="K15" s="1"/>
      <c r="L15" s="1"/>
      <c r="M15" s="1"/>
      <c r="N15" s="1"/>
    </row>
    <row r="16" spans="1:14">
      <c r="A16" s="39"/>
      <c r="B16" s="9" t="s">
        <v>243</v>
      </c>
      <c r="C16" s="12">
        <v>13586</v>
      </c>
      <c r="D16" s="12">
        <v>11359</v>
      </c>
      <c r="E16" s="12">
        <v>9495</v>
      </c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39"/>
      <c r="B17" s="9" t="s">
        <v>245</v>
      </c>
      <c r="C17" s="12">
        <v>14935</v>
      </c>
      <c r="D17" s="12">
        <v>13596</v>
      </c>
      <c r="E17" s="12">
        <v>10353</v>
      </c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40"/>
      <c r="B18" s="9" t="s">
        <v>248</v>
      </c>
      <c r="C18" s="12">
        <v>10693</v>
      </c>
      <c r="D18" s="12">
        <v>7899</v>
      </c>
      <c r="E18" s="12">
        <v>7996</v>
      </c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38" t="s">
        <v>252</v>
      </c>
      <c r="B19" s="9" t="s">
        <v>253</v>
      </c>
      <c r="C19" s="12">
        <v>33599</v>
      </c>
      <c r="D19" s="12">
        <v>17995</v>
      </c>
      <c r="E19" s="12">
        <v>17689</v>
      </c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39"/>
      <c r="B20" s="9" t="s">
        <v>254</v>
      </c>
      <c r="C20" s="12">
        <v>11539</v>
      </c>
      <c r="D20" s="12">
        <v>6875</v>
      </c>
      <c r="E20" s="12">
        <v>8969</v>
      </c>
      <c r="F20" s="1"/>
      <c r="G20" s="1"/>
      <c r="H20" s="1"/>
      <c r="I20" s="1"/>
      <c r="J20" s="1"/>
      <c r="K20" s="1"/>
      <c r="L20" s="1"/>
      <c r="M20" s="1"/>
      <c r="N20" s="1"/>
    </row>
    <row r="21" spans="1:14">
      <c r="A21" s="39"/>
      <c r="B21" s="9" t="s">
        <v>243</v>
      </c>
      <c r="C21" s="12">
        <v>13954</v>
      </c>
      <c r="D21" s="12">
        <v>11035</v>
      </c>
      <c r="E21" s="12">
        <v>7689</v>
      </c>
      <c r="F21" s="1"/>
      <c r="G21" s="1"/>
      <c r="H21" s="1"/>
      <c r="I21" s="1"/>
      <c r="J21" s="1"/>
      <c r="K21" s="1"/>
      <c r="L21" s="1"/>
      <c r="M21" s="1"/>
      <c r="N21" s="1"/>
    </row>
    <row r="22" spans="1:14">
      <c r="A22" s="39"/>
      <c r="B22" s="9" t="s">
        <v>245</v>
      </c>
      <c r="C22" s="12">
        <v>15396</v>
      </c>
      <c r="D22" s="12">
        <v>10795</v>
      </c>
      <c r="E22" s="12">
        <v>11979</v>
      </c>
      <c r="F22" s="1"/>
      <c r="G22" s="1"/>
      <c r="H22" s="1"/>
      <c r="I22" s="1"/>
      <c r="J22" s="1"/>
      <c r="K22" s="1"/>
      <c r="L22" s="1"/>
      <c r="M22" s="1"/>
      <c r="N22" s="1"/>
    </row>
    <row r="23" spans="1:14">
      <c r="A23" s="40"/>
      <c r="B23" s="9" t="s">
        <v>249</v>
      </c>
      <c r="C23" s="12">
        <v>10044</v>
      </c>
      <c r="D23" s="12">
        <v>8675</v>
      </c>
      <c r="E23" s="12">
        <v>7968</v>
      </c>
      <c r="F23" s="1"/>
      <c r="G23" s="1"/>
      <c r="H23" s="1"/>
      <c r="I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</sheetData>
  <mergeCells count="6">
    <mergeCell ref="A19:A23"/>
    <mergeCell ref="A1:E1"/>
    <mergeCell ref="G1:J1"/>
    <mergeCell ref="A4:A8"/>
    <mergeCell ref="A9:A13"/>
    <mergeCell ref="A14:A18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/>
  </sheetViews>
  <sheetFormatPr defaultRowHeight="17"/>
  <cols>
    <col min="1" max="1" width="11.25" customWidth="1"/>
    <col min="2" max="2" width="14.6640625" customWidth="1"/>
  </cols>
  <sheetData>
    <row r="1" spans="1:3" ht="21">
      <c r="A1" s="17" t="s">
        <v>255</v>
      </c>
      <c r="B1" s="17"/>
      <c r="C1" s="17"/>
    </row>
    <row r="2" spans="1:3">
      <c r="A2" s="1"/>
      <c r="B2" s="1"/>
      <c r="C2" s="1"/>
    </row>
    <row r="3" spans="1:3">
      <c r="A3" s="9" t="s">
        <v>256</v>
      </c>
      <c r="B3" s="9" t="s">
        <v>257</v>
      </c>
      <c r="C3" s="1"/>
    </row>
    <row r="4" spans="1:3">
      <c r="A4" s="9" t="s">
        <v>258</v>
      </c>
      <c r="B4" s="12">
        <v>38000</v>
      </c>
      <c r="C4" s="1"/>
    </row>
    <row r="5" spans="1:3">
      <c r="A5" s="9" t="s">
        <v>259</v>
      </c>
      <c r="B5" s="12">
        <v>550</v>
      </c>
      <c r="C5" s="1"/>
    </row>
    <row r="6" spans="1:3">
      <c r="A6" s="9" t="s">
        <v>119</v>
      </c>
      <c r="B6" s="12">
        <v>125100</v>
      </c>
      <c r="C6" s="1"/>
    </row>
    <row r="7" spans="1:3">
      <c r="A7" s="9" t="s">
        <v>107</v>
      </c>
      <c r="B7" s="12">
        <v>320</v>
      </c>
      <c r="C7" s="1"/>
    </row>
    <row r="8" spans="1:3">
      <c r="A8" s="9" t="s">
        <v>260</v>
      </c>
      <c r="B8" s="12">
        <f>B5-B7</f>
        <v>230</v>
      </c>
      <c r="C8" s="1"/>
    </row>
    <row r="9" spans="1:3">
      <c r="A9" s="9" t="s">
        <v>261</v>
      </c>
      <c r="B9" s="12">
        <f>B6*B7</f>
        <v>40032000</v>
      </c>
      <c r="C9" s="1"/>
    </row>
    <row r="10" spans="1:3">
      <c r="A10" s="18"/>
      <c r="B10" s="19"/>
      <c r="C10" s="1"/>
    </row>
    <row r="11" spans="1:3">
      <c r="A11" s="9" t="s">
        <v>262</v>
      </c>
      <c r="B11" s="12">
        <v>3000000</v>
      </c>
      <c r="C11" s="1"/>
    </row>
    <row r="12" spans="1:3">
      <c r="A12" s="9" t="s">
        <v>263</v>
      </c>
      <c r="B12" s="12">
        <v>4000000</v>
      </c>
      <c r="C12" s="1"/>
    </row>
    <row r="13" spans="1:3">
      <c r="A13" s="9" t="s">
        <v>264</v>
      </c>
      <c r="B13" s="12">
        <f>B7*2000</f>
        <v>640000</v>
      </c>
      <c r="C13" s="1"/>
    </row>
    <row r="14" spans="1:3">
      <c r="A14" s="9" t="s">
        <v>265</v>
      </c>
      <c r="B14" s="12">
        <f>B9*11%</f>
        <v>4403520</v>
      </c>
      <c r="C14" s="1"/>
    </row>
    <row r="15" spans="1:3">
      <c r="A15" s="9" t="s">
        <v>266</v>
      </c>
      <c r="B15" s="12">
        <f>B9-(B4*B5)-SUM(B11:B14)</f>
        <v>7088480</v>
      </c>
      <c r="C15" s="1"/>
    </row>
    <row r="16" spans="1:3">
      <c r="A16" s="1"/>
      <c r="B16" s="1"/>
      <c r="C16" s="1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/>
  </sheetViews>
  <sheetFormatPr defaultRowHeight="17"/>
  <cols>
    <col min="2" max="2" width="11.33203125" customWidth="1"/>
    <col min="3" max="3" width="11" customWidth="1"/>
    <col min="4" max="8" width="9.83203125" customWidth="1"/>
  </cols>
  <sheetData>
    <row r="1" spans="1:9">
      <c r="A1" s="20" t="s">
        <v>267</v>
      </c>
      <c r="B1" s="20"/>
      <c r="C1" s="20"/>
      <c r="D1" s="20"/>
      <c r="E1" s="20"/>
      <c r="F1" s="20"/>
      <c r="G1" s="20"/>
      <c r="H1" s="20"/>
      <c r="I1" s="20"/>
    </row>
    <row r="2" spans="1:9">
      <c r="A2" s="20"/>
      <c r="B2" s="20"/>
      <c r="C2" s="20"/>
      <c r="D2" s="20"/>
      <c r="E2" s="20"/>
      <c r="F2" s="20"/>
      <c r="G2" s="20"/>
      <c r="H2" s="21" t="s">
        <v>268</v>
      </c>
      <c r="I2" s="20"/>
    </row>
    <row r="3" spans="1:9">
      <c r="A3" s="22" t="s">
        <v>269</v>
      </c>
      <c r="B3" s="22" t="s">
        <v>270</v>
      </c>
      <c r="C3" s="22" t="s">
        <v>271</v>
      </c>
      <c r="D3" s="22" t="s">
        <v>272</v>
      </c>
      <c r="E3" s="22" t="s">
        <v>273</v>
      </c>
      <c r="F3" s="22" t="s">
        <v>274</v>
      </c>
      <c r="G3" s="22" t="s">
        <v>275</v>
      </c>
      <c r="H3" s="22" t="s">
        <v>276</v>
      </c>
      <c r="I3" s="20"/>
    </row>
    <row r="4" spans="1:9">
      <c r="A4" s="22" t="s">
        <v>277</v>
      </c>
      <c r="B4" s="22" t="s">
        <v>278</v>
      </c>
      <c r="C4" s="22" t="s">
        <v>279</v>
      </c>
      <c r="D4" s="15">
        <v>12500</v>
      </c>
      <c r="E4" s="15">
        <v>11300</v>
      </c>
      <c r="F4" s="15">
        <v>9800</v>
      </c>
      <c r="G4" s="15">
        <v>12800</v>
      </c>
      <c r="H4" s="23">
        <f>SUM(D4:G4)</f>
        <v>46400</v>
      </c>
      <c r="I4" s="20"/>
    </row>
    <row r="5" spans="1:9">
      <c r="A5" s="22" t="s">
        <v>280</v>
      </c>
      <c r="B5" s="22" t="s">
        <v>281</v>
      </c>
      <c r="C5" s="22" t="s">
        <v>282</v>
      </c>
      <c r="D5" s="15">
        <v>27000</v>
      </c>
      <c r="E5" s="15">
        <v>25000</v>
      </c>
      <c r="F5" s="15">
        <v>28900</v>
      </c>
      <c r="G5" s="15">
        <v>31500</v>
      </c>
      <c r="H5" s="23">
        <f t="shared" ref="H5:H11" si="0">SUM(D5:G5)</f>
        <v>112400</v>
      </c>
      <c r="I5" s="20"/>
    </row>
    <row r="6" spans="1:9">
      <c r="A6" s="22" t="s">
        <v>283</v>
      </c>
      <c r="B6" s="22" t="s">
        <v>284</v>
      </c>
      <c r="C6" s="22" t="s">
        <v>285</v>
      </c>
      <c r="D6" s="15">
        <v>20790</v>
      </c>
      <c r="E6" s="15">
        <v>18900</v>
      </c>
      <c r="F6" s="15">
        <v>22980</v>
      </c>
      <c r="G6" s="15">
        <v>19020</v>
      </c>
      <c r="H6" s="23">
        <f t="shared" si="0"/>
        <v>81690</v>
      </c>
      <c r="I6" s="20"/>
    </row>
    <row r="7" spans="1:9">
      <c r="A7" s="22" t="s">
        <v>286</v>
      </c>
      <c r="B7" s="22" t="s">
        <v>287</v>
      </c>
      <c r="C7" s="22" t="s">
        <v>288</v>
      </c>
      <c r="D7" s="15">
        <v>19800</v>
      </c>
      <c r="E7" s="15">
        <v>17500</v>
      </c>
      <c r="F7" s="15">
        <v>23800</v>
      </c>
      <c r="G7" s="15">
        <v>31600</v>
      </c>
      <c r="H7" s="23">
        <f t="shared" si="0"/>
        <v>92700</v>
      </c>
      <c r="I7" s="20"/>
    </row>
    <row r="8" spans="1:9">
      <c r="A8" s="22" t="s">
        <v>289</v>
      </c>
      <c r="B8" s="22" t="s">
        <v>290</v>
      </c>
      <c r="C8" s="22" t="s">
        <v>279</v>
      </c>
      <c r="D8" s="15">
        <v>16820</v>
      </c>
      <c r="E8" s="15">
        <v>17290</v>
      </c>
      <c r="F8" s="15">
        <v>19240</v>
      </c>
      <c r="G8" s="15">
        <v>20160</v>
      </c>
      <c r="H8" s="23">
        <f t="shared" si="0"/>
        <v>73510</v>
      </c>
      <c r="I8" s="20"/>
    </row>
    <row r="9" spans="1:9">
      <c r="A9" s="22" t="s">
        <v>291</v>
      </c>
      <c r="B9" s="22" t="s">
        <v>292</v>
      </c>
      <c r="C9" s="22" t="s">
        <v>285</v>
      </c>
      <c r="D9" s="15">
        <v>9740</v>
      </c>
      <c r="E9" s="15">
        <v>13800</v>
      </c>
      <c r="F9" s="15">
        <v>17320</v>
      </c>
      <c r="G9" s="15">
        <v>19730</v>
      </c>
      <c r="H9" s="23">
        <f t="shared" si="0"/>
        <v>60590</v>
      </c>
      <c r="I9" s="20"/>
    </row>
    <row r="10" spans="1:9">
      <c r="A10" s="22" t="s">
        <v>293</v>
      </c>
      <c r="B10" s="22" t="s">
        <v>287</v>
      </c>
      <c r="C10" s="22" t="s">
        <v>282</v>
      </c>
      <c r="D10" s="15">
        <v>23900</v>
      </c>
      <c r="E10" s="15">
        <v>31200</v>
      </c>
      <c r="F10" s="15">
        <v>28000</v>
      </c>
      <c r="G10" s="15">
        <v>24500</v>
      </c>
      <c r="H10" s="23">
        <f t="shared" si="0"/>
        <v>107600</v>
      </c>
      <c r="I10" s="20"/>
    </row>
    <row r="11" spans="1:9">
      <c r="A11" s="22" t="s">
        <v>294</v>
      </c>
      <c r="B11" s="22" t="s">
        <v>295</v>
      </c>
      <c r="C11" s="22" t="s">
        <v>296</v>
      </c>
      <c r="D11" s="15">
        <v>30200</v>
      </c>
      <c r="E11" s="15">
        <v>17300</v>
      </c>
      <c r="F11" s="15">
        <v>28700</v>
      </c>
      <c r="G11" s="15">
        <v>35900</v>
      </c>
      <c r="H11" s="23">
        <f t="shared" si="0"/>
        <v>112100</v>
      </c>
      <c r="I11" s="20"/>
    </row>
    <row r="12" spans="1:9">
      <c r="A12" s="42" t="s">
        <v>297</v>
      </c>
      <c r="B12" s="42"/>
      <c r="C12" s="42"/>
      <c r="D12" s="15"/>
      <c r="E12" s="15"/>
      <c r="F12" s="15"/>
      <c r="G12" s="15"/>
      <c r="H12" s="23"/>
      <c r="I12" s="20"/>
    </row>
    <row r="13" spans="1:9">
      <c r="A13" s="1"/>
      <c r="B13" s="1"/>
      <c r="C13" s="1"/>
      <c r="D13" s="1"/>
      <c r="E13" s="1"/>
      <c r="F13" s="1"/>
      <c r="G13" s="1"/>
      <c r="H13" s="1"/>
      <c r="I13" s="1"/>
    </row>
  </sheetData>
  <mergeCells count="1">
    <mergeCell ref="A12:C12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workbookViewId="0"/>
  </sheetViews>
  <sheetFormatPr defaultRowHeight="17"/>
  <cols>
    <col min="1" max="4" width="11.4140625" customWidth="1"/>
  </cols>
  <sheetData>
    <row r="1" spans="1:4">
      <c r="A1" s="1" t="s">
        <v>298</v>
      </c>
      <c r="B1" s="1"/>
      <c r="C1" s="1"/>
      <c r="D1" s="1"/>
    </row>
    <row r="2" spans="1:4">
      <c r="A2" s="1"/>
      <c r="B2" s="1"/>
      <c r="C2" s="1"/>
      <c r="D2" s="1"/>
    </row>
    <row r="3" spans="1:4">
      <c r="A3" s="24" t="s">
        <v>299</v>
      </c>
      <c r="B3" s="24" t="s">
        <v>300</v>
      </c>
      <c r="C3" s="24" t="s">
        <v>301</v>
      </c>
      <c r="D3" s="24" t="s">
        <v>302</v>
      </c>
    </row>
    <row r="4" spans="1:4">
      <c r="A4" s="25">
        <v>1</v>
      </c>
      <c r="B4" s="9" t="s">
        <v>303</v>
      </c>
      <c r="C4" s="26">
        <v>3693</v>
      </c>
      <c r="D4" s="27">
        <v>2037</v>
      </c>
    </row>
    <row r="5" spans="1:4">
      <c r="A5" s="25">
        <v>2</v>
      </c>
      <c r="B5" s="9" t="s">
        <v>304</v>
      </c>
      <c r="C5" s="26">
        <v>192</v>
      </c>
      <c r="D5" s="26">
        <v>368</v>
      </c>
    </row>
    <row r="6" spans="1:4">
      <c r="A6" s="25">
        <v>3</v>
      </c>
      <c r="B6" s="28" t="s">
        <v>305</v>
      </c>
      <c r="C6" s="26">
        <v>428</v>
      </c>
      <c r="D6" s="29">
        <v>192</v>
      </c>
    </row>
    <row r="7" spans="1:4">
      <c r="A7" s="25">
        <v>4</v>
      </c>
      <c r="B7" s="9" t="s">
        <v>306</v>
      </c>
      <c r="C7" s="26">
        <v>1012</v>
      </c>
      <c r="D7" s="29">
        <v>1280</v>
      </c>
    </row>
    <row r="8" spans="1:4">
      <c r="A8" s="25">
        <v>5</v>
      </c>
      <c r="B8" s="14" t="s">
        <v>307</v>
      </c>
      <c r="C8" s="30">
        <v>229</v>
      </c>
      <c r="D8" s="26">
        <v>947</v>
      </c>
    </row>
    <row r="9" spans="1:4">
      <c r="A9" s="25">
        <v>6</v>
      </c>
      <c r="B9" s="14" t="s">
        <v>308</v>
      </c>
      <c r="C9" s="30">
        <v>473</v>
      </c>
      <c r="D9" s="26">
        <v>284</v>
      </c>
    </row>
    <row r="10" spans="1:4">
      <c r="A10" s="25">
        <v>7</v>
      </c>
      <c r="B10" s="14" t="s">
        <v>309</v>
      </c>
      <c r="C10" s="30">
        <v>68</v>
      </c>
      <c r="D10" s="26">
        <v>1038</v>
      </c>
    </row>
    <row r="11" spans="1:4">
      <c r="A11" s="25">
        <v>8</v>
      </c>
      <c r="B11" s="14" t="s">
        <v>310</v>
      </c>
      <c r="C11" s="30">
        <v>1756</v>
      </c>
      <c r="D11" s="26">
        <v>1705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2020-04-06T00:11:56Z</dcterms:created>
  <dcterms:modified xsi:type="dcterms:W3CDTF">2020-08-03T08:06:02Z</dcterms:modified>
</cp:coreProperties>
</file>