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영진(2021년)\2급\엑셀파일\이론\"/>
    </mc:Choice>
  </mc:AlternateContent>
  <bookViews>
    <workbookView xWindow="0" yWindow="0" windowWidth="16320" windowHeight="11370"/>
  </bookViews>
  <sheets>
    <sheet name="피벗테이블1" sheetId="4" r:id="rId1"/>
    <sheet name="피벗테이블1(결과)" sheetId="1" r:id="rId2"/>
    <sheet name="피벗테이블2" sheetId="5" r:id="rId3"/>
    <sheet name="피벗테이블2(결과)" sheetId="2" r:id="rId4"/>
    <sheet name="피벗테이블3" sheetId="6" r:id="rId5"/>
    <sheet name="피벗테이블3(결과)" sheetId="3" r:id="rId6"/>
  </sheets>
  <calcPr calcId="162913"/>
  <pivotCaches>
    <pivotCache cacheId="2" r:id="rId7"/>
    <pivotCache cacheId="10" r:id="rId8"/>
    <pivotCache cacheId="15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6" l="1"/>
  <c r="F12" i="6"/>
  <c r="G12" i="6" s="1"/>
  <c r="F11" i="6"/>
  <c r="G11" i="6" s="1"/>
  <c r="G10" i="6"/>
  <c r="F10" i="6"/>
  <c r="F9" i="6"/>
  <c r="G9" i="6" s="1"/>
  <c r="F8" i="6"/>
  <c r="G8" i="6" s="1"/>
  <c r="F7" i="6"/>
  <c r="G7" i="6" s="1"/>
  <c r="G6" i="6"/>
  <c r="F6" i="6"/>
  <c r="F5" i="6"/>
  <c r="G5" i="6" s="1"/>
  <c r="F4" i="6"/>
  <c r="G4" i="6" s="1"/>
  <c r="F16" i="5"/>
  <c r="F15" i="5"/>
  <c r="F14" i="5"/>
  <c r="F13" i="5"/>
  <c r="G13" i="6" l="1"/>
  <c r="F13" i="6"/>
  <c r="E13" i="3"/>
  <c r="G12" i="3"/>
  <c r="F12" i="3"/>
  <c r="F11" i="3"/>
  <c r="G11" i="3" s="1"/>
  <c r="G10" i="3"/>
  <c r="F10" i="3"/>
  <c r="F9" i="3"/>
  <c r="G9" i="3" s="1"/>
  <c r="F8" i="3"/>
  <c r="G8" i="3" s="1"/>
  <c r="F7" i="3"/>
  <c r="G7" i="3" s="1"/>
  <c r="F6" i="3"/>
  <c r="G6" i="3" s="1"/>
  <c r="F5" i="3"/>
  <c r="G5" i="3" s="1"/>
  <c r="F4" i="3"/>
  <c r="F13" i="3" s="1"/>
  <c r="F16" i="2"/>
  <c r="F15" i="2"/>
  <c r="F14" i="2"/>
  <c r="F13" i="2"/>
  <c r="G4" i="3" l="1"/>
  <c r="G13" i="3" s="1"/>
</calcChain>
</file>

<file path=xl/sharedStrings.xml><?xml version="1.0" encoding="utf-8"?>
<sst xmlns="http://schemas.openxmlformats.org/spreadsheetml/2006/main" count="343" uniqueCount="139">
  <si>
    <t>사원별 급여 지급 현황</t>
    <phoneticPr fontId="2" type="noConversion"/>
  </si>
  <si>
    <t>부서명</t>
    <phoneticPr fontId="2" type="noConversion"/>
  </si>
  <si>
    <t>성명</t>
    <phoneticPr fontId="2" type="noConversion"/>
  </si>
  <si>
    <t>직급</t>
    <phoneticPr fontId="2" type="noConversion"/>
  </si>
  <si>
    <t>기본급</t>
    <phoneticPr fontId="2" type="noConversion"/>
  </si>
  <si>
    <t>야근수당</t>
    <phoneticPr fontId="2" type="noConversion"/>
  </si>
  <si>
    <t>성과금</t>
    <phoneticPr fontId="2" type="noConversion"/>
  </si>
  <si>
    <t>영업부</t>
    <phoneticPr fontId="2" type="noConversion"/>
  </si>
  <si>
    <t>이소연</t>
    <phoneticPr fontId="2" type="noConversion"/>
  </si>
  <si>
    <t>부장</t>
    <phoneticPr fontId="2" type="noConversion"/>
  </si>
  <si>
    <t>박성민</t>
    <phoneticPr fontId="2" type="noConversion"/>
  </si>
  <si>
    <t>과장</t>
    <phoneticPr fontId="2" type="noConversion"/>
  </si>
  <si>
    <t>영업부</t>
    <phoneticPr fontId="2" type="noConversion"/>
  </si>
  <si>
    <t>이상철</t>
    <phoneticPr fontId="2" type="noConversion"/>
  </si>
  <si>
    <t>대리</t>
    <phoneticPr fontId="2" type="noConversion"/>
  </si>
  <si>
    <t>김주희</t>
    <phoneticPr fontId="2" type="noConversion"/>
  </si>
  <si>
    <t>대리</t>
    <phoneticPr fontId="2" type="noConversion"/>
  </si>
  <si>
    <t>한예진</t>
    <phoneticPr fontId="2" type="noConversion"/>
  </si>
  <si>
    <t>사원</t>
    <phoneticPr fontId="2" type="noConversion"/>
  </si>
  <si>
    <t>생산부</t>
    <phoneticPr fontId="2" type="noConversion"/>
  </si>
  <si>
    <t>최기안</t>
    <phoneticPr fontId="2" type="noConversion"/>
  </si>
  <si>
    <t>생산부</t>
    <phoneticPr fontId="2" type="noConversion"/>
  </si>
  <si>
    <t>이혜정</t>
    <phoneticPr fontId="2" type="noConversion"/>
  </si>
  <si>
    <t>과장</t>
    <phoneticPr fontId="2" type="noConversion"/>
  </si>
  <si>
    <t>생산부</t>
    <phoneticPr fontId="2" type="noConversion"/>
  </si>
  <si>
    <t>강성훈</t>
    <phoneticPr fontId="2" type="noConversion"/>
  </si>
  <si>
    <t>박신애</t>
    <phoneticPr fontId="2" type="noConversion"/>
  </si>
  <si>
    <t>사원</t>
    <phoneticPr fontId="2" type="noConversion"/>
  </si>
  <si>
    <t>이석훈</t>
    <phoneticPr fontId="2" type="noConversion"/>
  </si>
  <si>
    <t>기획부</t>
    <phoneticPr fontId="2" type="noConversion"/>
  </si>
  <si>
    <t>조권식</t>
    <phoneticPr fontId="2" type="noConversion"/>
  </si>
  <si>
    <t>조이영</t>
    <phoneticPr fontId="2" type="noConversion"/>
  </si>
  <si>
    <t>이상화</t>
    <phoneticPr fontId="2" type="noConversion"/>
  </si>
  <si>
    <t>이세민</t>
    <phoneticPr fontId="2" type="noConversion"/>
  </si>
  <si>
    <t>기획부</t>
    <phoneticPr fontId="2" type="noConversion"/>
  </si>
  <si>
    <t>장예원</t>
    <phoneticPr fontId="2" type="noConversion"/>
  </si>
  <si>
    <t>경리부</t>
    <phoneticPr fontId="2" type="noConversion"/>
  </si>
  <si>
    <t>양우희</t>
    <phoneticPr fontId="2" type="noConversion"/>
  </si>
  <si>
    <t>부장</t>
    <phoneticPr fontId="2" type="noConversion"/>
  </si>
  <si>
    <t>경리부</t>
    <phoneticPr fontId="2" type="noConversion"/>
  </si>
  <si>
    <t>최두호</t>
    <phoneticPr fontId="2" type="noConversion"/>
  </si>
  <si>
    <t>김주혁</t>
    <phoneticPr fontId="2" type="noConversion"/>
  </si>
  <si>
    <t>이선경</t>
    <phoneticPr fontId="2" type="noConversion"/>
  </si>
  <si>
    <t>대리</t>
    <phoneticPr fontId="2" type="noConversion"/>
  </si>
  <si>
    <t>김동근</t>
    <phoneticPr fontId="2" type="noConversion"/>
  </si>
  <si>
    <t>고객 예금 현황</t>
    <phoneticPr fontId="5" type="noConversion"/>
  </si>
  <si>
    <t xml:space="preserve">   </t>
    <phoneticPr fontId="5" type="noConversion"/>
  </si>
  <si>
    <t>점포명</t>
    <phoneticPr fontId="5" type="noConversion"/>
  </si>
  <si>
    <t>이름</t>
    <phoneticPr fontId="5" type="noConversion"/>
  </si>
  <si>
    <t>계약기간</t>
    <phoneticPr fontId="5" type="noConversion"/>
  </si>
  <si>
    <t>계약금액</t>
    <phoneticPr fontId="5" type="noConversion"/>
  </si>
  <si>
    <t>이자액</t>
  </si>
  <si>
    <t>지급액</t>
  </si>
  <si>
    <t>종로</t>
    <phoneticPr fontId="5" type="noConversion"/>
  </si>
  <si>
    <t>정한나</t>
    <phoneticPr fontId="5" type="noConversion"/>
  </si>
  <si>
    <t>3년</t>
    <phoneticPr fontId="5" type="noConversion"/>
  </si>
  <si>
    <t>강서</t>
    <phoneticPr fontId="5" type="noConversion"/>
  </si>
  <si>
    <t>홍예나</t>
    <phoneticPr fontId="5" type="noConversion"/>
  </si>
  <si>
    <t>5년</t>
    <phoneticPr fontId="5" type="noConversion"/>
  </si>
  <si>
    <t>반포</t>
    <phoneticPr fontId="5" type="noConversion"/>
  </si>
  <si>
    <t>이슬비</t>
    <phoneticPr fontId="5" type="noConversion"/>
  </si>
  <si>
    <t>반포</t>
    <phoneticPr fontId="5" type="noConversion"/>
  </si>
  <si>
    <t>이나미</t>
    <phoneticPr fontId="5" type="noConversion"/>
  </si>
  <si>
    <t>1년</t>
    <phoneticPr fontId="5" type="noConversion"/>
  </si>
  <si>
    <t>종로</t>
    <phoneticPr fontId="5" type="noConversion"/>
  </si>
  <si>
    <t>강미선</t>
    <phoneticPr fontId="5" type="noConversion"/>
  </si>
  <si>
    <t>강서</t>
    <phoneticPr fontId="5" type="noConversion"/>
  </si>
  <si>
    <t>조미영</t>
    <phoneticPr fontId="5" type="noConversion"/>
  </si>
  <si>
    <t>종로</t>
    <phoneticPr fontId="5" type="noConversion"/>
  </si>
  <si>
    <t>이은주</t>
    <phoneticPr fontId="5" type="noConversion"/>
  </si>
  <si>
    <t>반포</t>
    <phoneticPr fontId="5" type="noConversion"/>
  </si>
  <si>
    <t>장은진</t>
    <phoneticPr fontId="5" type="noConversion"/>
  </si>
  <si>
    <t>1년</t>
    <phoneticPr fontId="5" type="noConversion"/>
  </si>
  <si>
    <t>김정숙</t>
    <phoneticPr fontId="5" type="noConversion"/>
  </si>
  <si>
    <t>5년</t>
    <phoneticPr fontId="5" type="noConversion"/>
  </si>
  <si>
    <t>김수자</t>
  </si>
  <si>
    <t>3년</t>
    <phoneticPr fontId="5" type="noConversion"/>
  </si>
  <si>
    <t>이민정</t>
    <phoneticPr fontId="5" type="noConversion"/>
  </si>
  <si>
    <t>4년</t>
    <phoneticPr fontId="5" type="noConversion"/>
  </si>
  <si>
    <t>김영균</t>
    <phoneticPr fontId="5" type="noConversion"/>
  </si>
  <si>
    <t>2년</t>
    <phoneticPr fontId="5" type="noConversion"/>
  </si>
  <si>
    <t>박경석</t>
    <phoneticPr fontId="5" type="noConversion"/>
  </si>
  <si>
    <t>임금명세표</t>
    <phoneticPr fontId="5" type="noConversion"/>
  </si>
  <si>
    <t>성명</t>
    <phoneticPr fontId="5" type="noConversion"/>
  </si>
  <si>
    <t>직위</t>
    <phoneticPr fontId="5" type="noConversion"/>
  </si>
  <si>
    <t>근속기간</t>
    <phoneticPr fontId="5" type="noConversion"/>
  </si>
  <si>
    <t>상여율</t>
    <phoneticPr fontId="5" type="noConversion"/>
  </si>
  <si>
    <t>기본급</t>
    <phoneticPr fontId="5" type="noConversion"/>
  </si>
  <si>
    <t>상여금</t>
    <phoneticPr fontId="5" type="noConversion"/>
  </si>
  <si>
    <t>총급여액</t>
    <phoneticPr fontId="5" type="noConversion"/>
  </si>
  <si>
    <t>하길주</t>
    <phoneticPr fontId="5" type="noConversion"/>
  </si>
  <si>
    <t>과장</t>
    <phoneticPr fontId="5" type="noConversion"/>
  </si>
  <si>
    <t>이선호</t>
    <phoneticPr fontId="5" type="noConversion"/>
  </si>
  <si>
    <t>부장</t>
    <phoneticPr fontId="5" type="noConversion"/>
  </si>
  <si>
    <t>강성수</t>
    <phoneticPr fontId="5" type="noConversion"/>
  </si>
  <si>
    <t>이사</t>
    <phoneticPr fontId="5" type="noConversion"/>
  </si>
  <si>
    <t>김보견</t>
    <phoneticPr fontId="5" type="noConversion"/>
  </si>
  <si>
    <t>천수만</t>
    <phoneticPr fontId="5" type="noConversion"/>
  </si>
  <si>
    <t>이성수</t>
    <phoneticPr fontId="5" type="noConversion"/>
  </si>
  <si>
    <t>이영숙</t>
    <phoneticPr fontId="5" type="noConversion"/>
  </si>
  <si>
    <t>서지원</t>
    <phoneticPr fontId="5" type="noConversion"/>
  </si>
  <si>
    <t>김은수</t>
    <phoneticPr fontId="5" type="noConversion"/>
  </si>
  <si>
    <t>합계</t>
    <phoneticPr fontId="5" type="noConversion"/>
  </si>
  <si>
    <t>행 레이블</t>
  </si>
  <si>
    <t>경리부</t>
  </si>
  <si>
    <t>기획부</t>
  </si>
  <si>
    <t>생산부</t>
  </si>
  <si>
    <t>영업부</t>
  </si>
  <si>
    <t>총합계</t>
  </si>
  <si>
    <t>합계 : 기본급</t>
  </si>
  <si>
    <t>평균 : 기본급</t>
  </si>
  <si>
    <t>평균 : 야근수당</t>
  </si>
  <si>
    <t>평균 : 성과금</t>
  </si>
  <si>
    <t>이름</t>
  </si>
  <si>
    <t>(모두)</t>
  </si>
  <si>
    <t>1년</t>
  </si>
  <si>
    <t>2년</t>
  </si>
  <si>
    <t>3년</t>
  </si>
  <si>
    <t>4년</t>
  </si>
  <si>
    <t>5년</t>
  </si>
  <si>
    <t>강서</t>
  </si>
  <si>
    <t>반포</t>
  </si>
  <si>
    <t>종로</t>
  </si>
  <si>
    <t>평균 : 계약금액</t>
  </si>
  <si>
    <t>평균 : 이자액</t>
  </si>
  <si>
    <t>점포명</t>
  </si>
  <si>
    <t>계약기간</t>
  </si>
  <si>
    <t>값</t>
  </si>
  <si>
    <t>과장</t>
  </si>
  <si>
    <t>부장</t>
  </si>
  <si>
    <t>이사</t>
  </si>
  <si>
    <t>합계 : 상여금</t>
  </si>
  <si>
    <t>1-5</t>
  </si>
  <si>
    <t>6-10</t>
  </si>
  <si>
    <t>11-15</t>
  </si>
  <si>
    <t>16-20</t>
  </si>
  <si>
    <t>*</t>
  </si>
  <si>
    <t>직위</t>
  </si>
  <si>
    <t>근속기간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</si>
</sst>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vertical="center"/>
    </xf>
    <xf numFmtId="0" fontId="7" fillId="0" borderId="0" xfId="0" applyFont="1" applyAlignment="1">
      <alignment vertical="center"/>
    </xf>
    <xf numFmtId="41" fontId="7" fillId="0" borderId="0" xfId="1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41" fontId="7" fillId="0" borderId="2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9" fontId="7" fillId="0" borderId="0" xfId="2" applyFont="1" applyAlignment="1">
      <alignment vertical="center"/>
    </xf>
    <xf numFmtId="41" fontId="7" fillId="0" borderId="0" xfId="1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9" fontId="7" fillId="0" borderId="3" xfId="2" applyFont="1" applyBorder="1" applyAlignment="1">
      <alignment vertical="center"/>
    </xf>
    <xf numFmtId="41" fontId="7" fillId="0" borderId="3" xfId="1" applyFont="1" applyBorder="1" applyAlignment="1">
      <alignment horizontal="center" vertical="center"/>
    </xf>
    <xf numFmtId="41" fontId="7" fillId="0" borderId="3" xfId="1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41" fontId="7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3931.69969212963" createdVersion="6" refreshedVersion="6" minRefreshableVersion="3" recordCount="20">
  <cacheSource type="worksheet">
    <worksheetSource ref="A3:F23" sheet="피벗테이블1(결과)"/>
  </cacheSource>
  <cacheFields count="6">
    <cacheField name="부서명" numFmtId="0">
      <sharedItems count="4">
        <s v="영업부"/>
        <s v="생산부"/>
        <s v="기획부"/>
        <s v="경리부"/>
      </sharedItems>
    </cacheField>
    <cacheField name="성명" numFmtId="0">
      <sharedItems/>
    </cacheField>
    <cacheField name="직급" numFmtId="0">
      <sharedItems/>
    </cacheField>
    <cacheField name="기본급" numFmtId="41">
      <sharedItems containsSemiMixedTypes="0" containsString="0" containsNumber="1" containsInteger="1" minValue="2000000" maxValue="4000000"/>
    </cacheField>
    <cacheField name="야근수당" numFmtId="41">
      <sharedItems containsSemiMixedTypes="0" containsString="0" containsNumber="1" containsInteger="1" minValue="250000" maxValue="650000"/>
    </cacheField>
    <cacheField name="성과금" numFmtId="41">
      <sharedItems containsSemiMixedTypes="0" containsString="0" containsNumber="1" containsInteger="1" minValue="800000" maxValue="16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user" refreshedDate="43931.707055902778" createdVersion="6" refreshedVersion="6" minRefreshableVersion="3" recordCount="13">
  <cacheSource type="worksheet">
    <worksheetSource ref="A3:F16" sheet="피벗테이블2(결과)"/>
  </cacheSource>
  <cacheFields count="6">
    <cacheField name="점포명" numFmtId="0">
      <sharedItems count="3">
        <s v="종로"/>
        <s v="강서"/>
        <s v="반포"/>
      </sharedItems>
    </cacheField>
    <cacheField name="이름" numFmtId="0">
      <sharedItems count="13">
        <s v="정한나"/>
        <s v="홍예나"/>
        <s v="이슬비"/>
        <s v="이나미"/>
        <s v="강미선"/>
        <s v="조미영"/>
        <s v="이은주"/>
        <s v="장은진"/>
        <s v="김정숙"/>
        <s v="김수자"/>
        <s v="이민정"/>
        <s v="김영균"/>
        <s v="박경석"/>
      </sharedItems>
    </cacheField>
    <cacheField name="계약기간" numFmtId="0">
      <sharedItems count="5">
        <s v="3년"/>
        <s v="5년"/>
        <s v="1년"/>
        <s v="4년"/>
        <s v="2년"/>
      </sharedItems>
    </cacheField>
    <cacheField name="계약금액" numFmtId="41">
      <sharedItems containsSemiMixedTypes="0" containsString="0" containsNumber="1" containsInteger="1" minValue="1500000" maxValue="4500000"/>
    </cacheField>
    <cacheField name="이자액" numFmtId="41">
      <sharedItems containsSemiMixedTypes="0" containsString="0" containsNumber="1" containsInteger="1" minValue="15000" maxValue="360000"/>
    </cacheField>
    <cacheField name="지급액" numFmtId="41">
      <sharedItems containsSemiMixedTypes="0" containsString="0" containsNumber="1" containsInteger="1" minValue="1515000" maxValue="482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refreshedBy="user" refreshedDate="43931.718159143522" createdVersion="6" refreshedVersion="6" minRefreshableVersion="3" recordCount="9">
  <cacheSource type="worksheet">
    <worksheetSource ref="A3:G12" sheet="피벗테이블3(결과)"/>
  </cacheSource>
  <cacheFields count="7">
    <cacheField name="성명" numFmtId="0">
      <sharedItems/>
    </cacheField>
    <cacheField name="직위" numFmtId="0">
      <sharedItems count="3">
        <s v="과장"/>
        <s v="부장"/>
        <s v="이사"/>
      </sharedItems>
    </cacheField>
    <cacheField name="근속기간" numFmtId="0">
      <sharedItems containsSemiMixedTypes="0" containsString="0" containsNumber="1" containsInteger="1" minValue="4" maxValue="19" count="9">
        <n v="4"/>
        <n v="8"/>
        <n v="13"/>
        <n v="10"/>
        <n v="19"/>
        <n v="14"/>
        <n v="7"/>
        <n v="9"/>
        <n v="18"/>
      </sharedItems>
      <fieldGroup base="2">
        <rangePr autoStart="0" autoEnd="0" startNum="1" endNum="20" groupInterval="5"/>
        <groupItems count="6">
          <s v="&lt;1"/>
          <s v="1-5"/>
          <s v="6-10"/>
          <s v="11-15"/>
          <s v="16-20"/>
          <s v="&gt;21"/>
        </groupItems>
      </fieldGroup>
    </cacheField>
    <cacheField name="상여율" numFmtId="9">
      <sharedItems containsSemiMixedTypes="0" containsString="0" containsNumber="1" minValue="0.35" maxValue="0.55000000000000004"/>
    </cacheField>
    <cacheField name="기본급" numFmtId="41">
      <sharedItems containsSemiMixedTypes="0" containsString="0" containsNumber="1" containsInteger="1" minValue="150000" maxValue="270000"/>
    </cacheField>
    <cacheField name="상여금" numFmtId="41">
      <sharedItems containsSemiMixedTypes="0" containsString="0" containsNumber="1" containsInteger="1" minValue="52500" maxValue="148500"/>
    </cacheField>
    <cacheField name="총급여액" numFmtId="41">
      <sharedItems containsSemiMixedTypes="0" containsString="0" containsNumber="1" containsInteger="1" minValue="202500" maxValue="418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0">
  <r>
    <x v="0"/>
    <s v="이소연"/>
    <s v="부장"/>
    <n v="4000000"/>
    <n v="350000"/>
    <n v="1600000"/>
  </r>
  <r>
    <x v="0"/>
    <s v="박성민"/>
    <s v="과장"/>
    <n v="3600000"/>
    <n v="600000"/>
    <n v="1440000"/>
  </r>
  <r>
    <x v="0"/>
    <s v="이상철"/>
    <s v="대리"/>
    <n v="2650000"/>
    <n v="250000"/>
    <n v="1060000"/>
  </r>
  <r>
    <x v="0"/>
    <s v="김주희"/>
    <s v="대리"/>
    <n v="2600000"/>
    <n v="450000"/>
    <n v="1040000"/>
  </r>
  <r>
    <x v="0"/>
    <s v="한예진"/>
    <s v="사원"/>
    <n v="2100000"/>
    <n v="500000"/>
    <n v="840000"/>
  </r>
  <r>
    <x v="1"/>
    <s v="최기안"/>
    <s v="부장"/>
    <n v="3950000"/>
    <n v="600000"/>
    <n v="1580000"/>
  </r>
  <r>
    <x v="1"/>
    <s v="이혜정"/>
    <s v="과장"/>
    <n v="3500000"/>
    <n v="650000"/>
    <n v="1400000"/>
  </r>
  <r>
    <x v="1"/>
    <s v="강성훈"/>
    <s v="대리"/>
    <n v="2800000"/>
    <n v="250000"/>
    <n v="1120000"/>
  </r>
  <r>
    <x v="1"/>
    <s v="박신애"/>
    <s v="사원"/>
    <n v="2150000"/>
    <n v="600000"/>
    <n v="860000"/>
  </r>
  <r>
    <x v="1"/>
    <s v="이석훈"/>
    <s v="사원"/>
    <n v="2200000"/>
    <n v="300000"/>
    <n v="880000"/>
  </r>
  <r>
    <x v="2"/>
    <s v="조권식"/>
    <s v="부장"/>
    <n v="3900000"/>
    <n v="350000"/>
    <n v="1560000"/>
  </r>
  <r>
    <x v="2"/>
    <s v="조이영"/>
    <s v="과장"/>
    <n v="3500000"/>
    <n v="400000"/>
    <n v="1400000"/>
  </r>
  <r>
    <x v="2"/>
    <s v="이상화"/>
    <s v="대리"/>
    <n v="2700000"/>
    <n v="380000"/>
    <n v="1080000"/>
  </r>
  <r>
    <x v="2"/>
    <s v="이세민"/>
    <s v="사원"/>
    <n v="2250000"/>
    <n v="550000"/>
    <n v="900000"/>
  </r>
  <r>
    <x v="2"/>
    <s v="장예원"/>
    <s v="사원"/>
    <n v="2100000"/>
    <n v="480000"/>
    <n v="840000"/>
  </r>
  <r>
    <x v="3"/>
    <s v="양우희"/>
    <s v="부장"/>
    <n v="3800000"/>
    <n v="320000"/>
    <n v="1520000"/>
  </r>
  <r>
    <x v="3"/>
    <s v="최두호"/>
    <s v="과장"/>
    <n v="3450000"/>
    <n v="550000"/>
    <n v="1380000"/>
  </r>
  <r>
    <x v="3"/>
    <s v="김주혁"/>
    <s v="대리"/>
    <n v="2800000"/>
    <n v="350000"/>
    <n v="1120000"/>
  </r>
  <r>
    <x v="3"/>
    <s v="이선경"/>
    <s v="대리"/>
    <n v="2750000"/>
    <n v="550000"/>
    <n v="1100000"/>
  </r>
  <r>
    <x v="3"/>
    <s v="김동근"/>
    <s v="사원"/>
    <n v="2000000"/>
    <n v="480000"/>
    <n v="80000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13">
  <r>
    <x v="0"/>
    <x v="0"/>
    <x v="0"/>
    <n v="1500000"/>
    <n v="45000"/>
    <n v="1545000"/>
  </r>
  <r>
    <x v="1"/>
    <x v="1"/>
    <x v="1"/>
    <n v="2000000"/>
    <n v="200000"/>
    <n v="2200000"/>
  </r>
  <r>
    <x v="2"/>
    <x v="2"/>
    <x v="0"/>
    <n v="2500000"/>
    <n v="75000"/>
    <n v="2575000"/>
  </r>
  <r>
    <x v="2"/>
    <x v="3"/>
    <x v="2"/>
    <n v="2000000"/>
    <n v="20000"/>
    <n v="2020000"/>
  </r>
  <r>
    <x v="0"/>
    <x v="4"/>
    <x v="2"/>
    <n v="3000000"/>
    <n v="30000"/>
    <n v="3030000"/>
  </r>
  <r>
    <x v="1"/>
    <x v="5"/>
    <x v="0"/>
    <n v="1500000"/>
    <n v="45000"/>
    <n v="1545000"/>
  </r>
  <r>
    <x v="0"/>
    <x v="6"/>
    <x v="1"/>
    <n v="2000000"/>
    <n v="200000"/>
    <n v="2200000"/>
  </r>
  <r>
    <x v="2"/>
    <x v="7"/>
    <x v="2"/>
    <n v="1500000"/>
    <n v="15000"/>
    <n v="1515000"/>
  </r>
  <r>
    <x v="1"/>
    <x v="8"/>
    <x v="1"/>
    <n v="3000000"/>
    <n v="300000"/>
    <n v="3300000"/>
  </r>
  <r>
    <x v="1"/>
    <x v="9"/>
    <x v="0"/>
    <n v="2000000"/>
    <n v="230000"/>
    <n v="2230000"/>
  </r>
  <r>
    <x v="0"/>
    <x v="10"/>
    <x v="3"/>
    <n v="3000000"/>
    <n v="360000"/>
    <n v="3360000"/>
  </r>
  <r>
    <x v="2"/>
    <x v="11"/>
    <x v="4"/>
    <n v="4500000"/>
    <n v="320000"/>
    <n v="4820000"/>
  </r>
  <r>
    <x v="1"/>
    <x v="12"/>
    <x v="2"/>
    <n v="3500000"/>
    <n v="120000"/>
    <n v="362000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9">
  <r>
    <s v="하길주"/>
    <x v="0"/>
    <x v="0"/>
    <n v="0.35"/>
    <n v="150000"/>
    <n v="52500"/>
    <n v="202500"/>
  </r>
  <r>
    <s v="이선호"/>
    <x v="1"/>
    <x v="1"/>
    <n v="0.4"/>
    <n v="230000"/>
    <n v="92000"/>
    <n v="322000"/>
  </r>
  <r>
    <s v="강성수"/>
    <x v="2"/>
    <x v="2"/>
    <n v="0.5"/>
    <n v="260000"/>
    <n v="130000"/>
    <n v="390000"/>
  </r>
  <r>
    <s v="김보견"/>
    <x v="1"/>
    <x v="3"/>
    <n v="0.5"/>
    <n v="220000"/>
    <n v="110000"/>
    <n v="330000"/>
  </r>
  <r>
    <s v="천수만"/>
    <x v="2"/>
    <x v="4"/>
    <n v="0.55000000000000004"/>
    <n v="270000"/>
    <n v="148500"/>
    <n v="418500"/>
  </r>
  <r>
    <s v="이성수"/>
    <x v="1"/>
    <x v="5"/>
    <n v="0.5"/>
    <n v="230000"/>
    <n v="115000"/>
    <n v="345000"/>
  </r>
  <r>
    <s v="이영숙"/>
    <x v="0"/>
    <x v="6"/>
    <n v="0.4"/>
    <n v="180000"/>
    <n v="72000"/>
    <n v="252000"/>
  </r>
  <r>
    <s v="서지원"/>
    <x v="0"/>
    <x v="7"/>
    <n v="0.4"/>
    <n v="190000"/>
    <n v="76000"/>
    <n v="266000"/>
  </r>
  <r>
    <s v="김은수"/>
    <x v="2"/>
    <x v="8"/>
    <n v="0.55000000000000004"/>
    <n v="265000"/>
    <n v="145750"/>
    <n v="41075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name="피벗 테이블1" cacheId="2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outline="1" outlineData="1" multipleFieldFilters="0">
  <location ref="H3:K8" firstHeaderRow="0" firstDataRow="1" firstDataCol="1"/>
  <pivotFields count="6">
    <pivotField axis="axisRow" showAll="0">
      <items count="5">
        <item x="3"/>
        <item x="2"/>
        <item x="1"/>
        <item x="0"/>
        <item t="default"/>
      </items>
    </pivotField>
    <pivotField showAll="0"/>
    <pivotField showAll="0"/>
    <pivotField dataField="1" numFmtId="41" showAll="0"/>
    <pivotField dataField="1" numFmtId="41" showAll="0"/>
    <pivotField dataField="1" numFmtId="4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평균 : 기본급" fld="3" subtotal="average" baseField="0" baseItem="0" numFmtId="176"/>
    <dataField name="평균 : 야근수당" fld="4" subtotal="average" baseField="0" baseItem="0" numFmtId="176"/>
    <dataField name="평균 : 성과금" fld="5" subtotal="average" baseField="0" baseItem="0" numFmtId="176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피벗 테이블3" cacheId="10" dataOnRows="1" applyNumberFormats="0" applyBorderFormats="0" applyFontFormats="0" applyPatternFormats="0" applyAlignmentFormats="0" applyWidthHeightFormats="1" dataCaption="값" updatedVersion="6" minRefreshableVersion="3" useAutoFormatting="1" rowGrandTotals="0" colGrandTotals="0" itemPrintTitles="1" createdVersion="6" indent="0" compact="0" outline="1" outlineData="1" compactData="0" multipleFieldFilters="0">
  <location ref="H3:L19" firstHeaderRow="1" firstDataRow="2" firstDataCol="2" rowPageCount="1" colPageCount="1"/>
  <pivotFields count="6">
    <pivotField axis="axisCol" compact="0" showAll="0">
      <items count="4">
        <item x="1"/>
        <item x="2"/>
        <item x="0"/>
        <item t="default"/>
      </items>
    </pivotField>
    <pivotField axis="axisPage" compact="0" showAll="0">
      <items count="14">
        <item x="4"/>
        <item x="9"/>
        <item x="11"/>
        <item x="8"/>
        <item x="12"/>
        <item x="3"/>
        <item x="10"/>
        <item x="2"/>
        <item x="6"/>
        <item x="7"/>
        <item x="0"/>
        <item x="5"/>
        <item x="1"/>
        <item t="default"/>
      </items>
    </pivotField>
    <pivotField axis="axisRow" compact="0" showAll="0">
      <items count="6">
        <item x="2"/>
        <item x="4"/>
        <item x="0"/>
        <item x="3"/>
        <item x="1"/>
        <item t="default"/>
      </items>
    </pivotField>
    <pivotField dataField="1" compact="0" numFmtId="41" showAll="0"/>
    <pivotField dataField="1" compact="0" numFmtId="41" showAll="0"/>
    <pivotField compact="0" numFmtId="41" showAll="0"/>
  </pivotFields>
  <rowFields count="2">
    <field x="2"/>
    <field x="-2"/>
  </rowFields>
  <rowItems count="15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</rowItems>
  <colFields count="1">
    <field x="0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계약금액" fld="3" subtotal="average" baseField="2" baseItem="0" numFmtId="176"/>
    <dataField name="평균 : 이자액" fld="4" subtotal="average" baseField="2" baseItem="0" numFmtId="176"/>
  </dataField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피벗 테이블3" cacheId="15" applyNumberFormats="0" applyBorderFormats="0" applyFontFormats="0" applyPatternFormats="0" applyAlignmentFormats="0" applyWidthHeightFormats="1" dataCaption="값" missingCaption="*" updatedVersion="6" minRefreshableVersion="3" useAutoFormatting="1" colGrandTotals="0" itemPrintTitles="1" createdVersion="6" indent="0" compact="0" outline="1" outlineData="1" compactData="0" multipleFieldFilters="0">
  <location ref="A18:G25" firstHeaderRow="1" firstDataRow="3" firstDataCol="1"/>
  <pivotFields count="7">
    <pivotField compact="0" showAll="0"/>
    <pivotField axis="axisCol" compact="0" showAll="0">
      <items count="4">
        <item x="0"/>
        <item x="1"/>
        <item x="2"/>
        <item t="default"/>
      </items>
    </pivotField>
    <pivotField axis="axisRow" compact="0" showAll="0">
      <items count="7">
        <item x="0"/>
        <item x="1"/>
        <item x="2"/>
        <item x="3"/>
        <item x="4"/>
        <item x="5"/>
        <item t="default"/>
      </items>
    </pivotField>
    <pivotField compact="0" numFmtId="9" showAll="0"/>
    <pivotField dataField="1" compact="0" numFmtId="41" showAll="0"/>
    <pivotField dataField="1" compact="0" numFmtId="41" showAll="0"/>
    <pivotField compact="0" numFmtId="41" showAll="0"/>
  </pivotFields>
  <rowFields count="1">
    <field x="2"/>
  </rowFields>
  <rowItems count="5">
    <i>
      <x v="1"/>
    </i>
    <i>
      <x v="2"/>
    </i>
    <i>
      <x v="3"/>
    </i>
    <i>
      <x v="4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합계 : 기본급" fld="4" baseField="2" baseItem="1" numFmtId="176"/>
    <dataField name="합계 : 상여금" fld="5" baseField="2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sqref="A1:F1"/>
    </sheetView>
  </sheetViews>
  <sheetFormatPr defaultRowHeight="17"/>
  <cols>
    <col min="4" max="4" width="10.83203125" bestFit="1" customWidth="1"/>
    <col min="6" max="6" width="10.83203125" bestFit="1" customWidth="1"/>
  </cols>
  <sheetData>
    <row r="1" spans="1:6" ht="21">
      <c r="A1" s="21" t="s">
        <v>0</v>
      </c>
      <c r="B1" s="21"/>
      <c r="C1" s="21"/>
      <c r="D1" s="21"/>
      <c r="E1" s="21"/>
      <c r="F1" s="21"/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s="1" t="s">
        <v>7</v>
      </c>
      <c r="B4" s="1" t="s">
        <v>8</v>
      </c>
      <c r="C4" s="1" t="s">
        <v>9</v>
      </c>
      <c r="D4" s="2">
        <v>4000000</v>
      </c>
      <c r="E4" s="2">
        <v>350000</v>
      </c>
      <c r="F4" s="2">
        <v>1600000</v>
      </c>
    </row>
    <row r="5" spans="1:6">
      <c r="A5" s="1" t="s">
        <v>7</v>
      </c>
      <c r="B5" s="1" t="s">
        <v>10</v>
      </c>
      <c r="C5" s="1" t="s">
        <v>11</v>
      </c>
      <c r="D5" s="2">
        <v>3600000</v>
      </c>
      <c r="E5" s="2">
        <v>600000</v>
      </c>
      <c r="F5" s="2">
        <v>1440000</v>
      </c>
    </row>
    <row r="6" spans="1:6">
      <c r="A6" s="1" t="s">
        <v>7</v>
      </c>
      <c r="B6" s="1" t="s">
        <v>13</v>
      </c>
      <c r="C6" s="1" t="s">
        <v>14</v>
      </c>
      <c r="D6" s="2">
        <v>2650000</v>
      </c>
      <c r="E6" s="2">
        <v>250000</v>
      </c>
      <c r="F6" s="2">
        <v>1060000</v>
      </c>
    </row>
    <row r="7" spans="1:6">
      <c r="A7" s="1" t="s">
        <v>7</v>
      </c>
      <c r="B7" s="1" t="s">
        <v>15</v>
      </c>
      <c r="C7" s="1" t="s">
        <v>14</v>
      </c>
      <c r="D7" s="2">
        <v>2600000</v>
      </c>
      <c r="E7" s="2">
        <v>450000</v>
      </c>
      <c r="F7" s="2">
        <v>1040000</v>
      </c>
    </row>
    <row r="8" spans="1:6">
      <c r="A8" s="1" t="s">
        <v>7</v>
      </c>
      <c r="B8" s="1" t="s">
        <v>17</v>
      </c>
      <c r="C8" s="1" t="s">
        <v>18</v>
      </c>
      <c r="D8" s="2">
        <v>2100000</v>
      </c>
      <c r="E8" s="2">
        <v>500000</v>
      </c>
      <c r="F8" s="2">
        <v>840000</v>
      </c>
    </row>
    <row r="9" spans="1:6">
      <c r="A9" s="1" t="s">
        <v>19</v>
      </c>
      <c r="B9" s="1" t="s">
        <v>20</v>
      </c>
      <c r="C9" s="1" t="s">
        <v>9</v>
      </c>
      <c r="D9" s="2">
        <v>3950000</v>
      </c>
      <c r="E9" s="2">
        <v>600000</v>
      </c>
      <c r="F9" s="2">
        <v>1580000</v>
      </c>
    </row>
    <row r="10" spans="1:6">
      <c r="A10" s="1" t="s">
        <v>19</v>
      </c>
      <c r="B10" s="1" t="s">
        <v>22</v>
      </c>
      <c r="C10" s="1" t="s">
        <v>11</v>
      </c>
      <c r="D10" s="2">
        <v>3500000</v>
      </c>
      <c r="E10" s="2">
        <v>650000</v>
      </c>
      <c r="F10" s="2">
        <v>1400000</v>
      </c>
    </row>
    <row r="11" spans="1:6">
      <c r="A11" s="1" t="s">
        <v>19</v>
      </c>
      <c r="B11" s="1" t="s">
        <v>25</v>
      </c>
      <c r="C11" s="1" t="s">
        <v>14</v>
      </c>
      <c r="D11" s="2">
        <v>2800000</v>
      </c>
      <c r="E11" s="2">
        <v>250000</v>
      </c>
      <c r="F11" s="2">
        <v>1120000</v>
      </c>
    </row>
    <row r="12" spans="1:6">
      <c r="A12" s="1" t="s">
        <v>19</v>
      </c>
      <c r="B12" s="1" t="s">
        <v>26</v>
      </c>
      <c r="C12" s="1" t="s">
        <v>18</v>
      </c>
      <c r="D12" s="2">
        <v>2150000</v>
      </c>
      <c r="E12" s="2">
        <v>600000</v>
      </c>
      <c r="F12" s="2">
        <v>860000</v>
      </c>
    </row>
    <row r="13" spans="1:6">
      <c r="A13" s="1" t="s">
        <v>19</v>
      </c>
      <c r="B13" s="1" t="s">
        <v>28</v>
      </c>
      <c r="C13" s="1" t="s">
        <v>18</v>
      </c>
      <c r="D13" s="2">
        <v>2200000</v>
      </c>
      <c r="E13" s="2">
        <v>300000</v>
      </c>
      <c r="F13" s="2">
        <v>880000</v>
      </c>
    </row>
    <row r="14" spans="1:6">
      <c r="A14" s="1" t="s">
        <v>29</v>
      </c>
      <c r="B14" s="1" t="s">
        <v>30</v>
      </c>
      <c r="C14" s="1" t="s">
        <v>9</v>
      </c>
      <c r="D14" s="2">
        <v>3900000</v>
      </c>
      <c r="E14" s="2">
        <v>350000</v>
      </c>
      <c r="F14" s="2">
        <v>1560000</v>
      </c>
    </row>
    <row r="15" spans="1:6">
      <c r="A15" s="1" t="s">
        <v>29</v>
      </c>
      <c r="B15" s="1" t="s">
        <v>31</v>
      </c>
      <c r="C15" s="1" t="s">
        <v>11</v>
      </c>
      <c r="D15" s="2">
        <v>3500000</v>
      </c>
      <c r="E15" s="2">
        <v>400000</v>
      </c>
      <c r="F15" s="2">
        <v>1400000</v>
      </c>
    </row>
    <row r="16" spans="1:6">
      <c r="A16" s="1" t="s">
        <v>29</v>
      </c>
      <c r="B16" s="1" t="s">
        <v>32</v>
      </c>
      <c r="C16" s="1" t="s">
        <v>14</v>
      </c>
      <c r="D16" s="2">
        <v>2700000</v>
      </c>
      <c r="E16" s="2">
        <v>380000</v>
      </c>
      <c r="F16" s="2">
        <v>1080000</v>
      </c>
    </row>
    <row r="17" spans="1:6">
      <c r="A17" s="1" t="s">
        <v>29</v>
      </c>
      <c r="B17" s="1" t="s">
        <v>33</v>
      </c>
      <c r="C17" s="1" t="s">
        <v>18</v>
      </c>
      <c r="D17" s="2">
        <v>2250000</v>
      </c>
      <c r="E17" s="2">
        <v>550000</v>
      </c>
      <c r="F17" s="2">
        <v>900000</v>
      </c>
    </row>
    <row r="18" spans="1:6">
      <c r="A18" s="1" t="s">
        <v>29</v>
      </c>
      <c r="B18" s="1" t="s">
        <v>35</v>
      </c>
      <c r="C18" s="1" t="s">
        <v>18</v>
      </c>
      <c r="D18" s="2">
        <v>2100000</v>
      </c>
      <c r="E18" s="2">
        <v>480000</v>
      </c>
      <c r="F18" s="2">
        <v>840000</v>
      </c>
    </row>
    <row r="19" spans="1:6">
      <c r="A19" s="1" t="s">
        <v>36</v>
      </c>
      <c r="B19" s="1" t="s">
        <v>37</v>
      </c>
      <c r="C19" s="1" t="s">
        <v>9</v>
      </c>
      <c r="D19" s="2">
        <v>3800000</v>
      </c>
      <c r="E19" s="2">
        <v>320000</v>
      </c>
      <c r="F19" s="2">
        <v>1520000</v>
      </c>
    </row>
    <row r="20" spans="1:6">
      <c r="A20" s="1" t="s">
        <v>36</v>
      </c>
      <c r="B20" s="1" t="s">
        <v>40</v>
      </c>
      <c r="C20" s="1" t="s">
        <v>11</v>
      </c>
      <c r="D20" s="2">
        <v>3450000</v>
      </c>
      <c r="E20" s="2">
        <v>550000</v>
      </c>
      <c r="F20" s="2">
        <v>1380000</v>
      </c>
    </row>
    <row r="21" spans="1:6">
      <c r="A21" s="1" t="s">
        <v>36</v>
      </c>
      <c r="B21" s="1" t="s">
        <v>41</v>
      </c>
      <c r="C21" s="1" t="s">
        <v>14</v>
      </c>
      <c r="D21" s="2">
        <v>2800000</v>
      </c>
      <c r="E21" s="2">
        <v>350000</v>
      </c>
      <c r="F21" s="2">
        <v>1120000</v>
      </c>
    </row>
    <row r="22" spans="1:6">
      <c r="A22" s="1" t="s">
        <v>36</v>
      </c>
      <c r="B22" s="1" t="s">
        <v>42</v>
      </c>
      <c r="C22" s="1" t="s">
        <v>14</v>
      </c>
      <c r="D22" s="2">
        <v>2750000</v>
      </c>
      <c r="E22" s="2">
        <v>550000</v>
      </c>
      <c r="F22" s="2">
        <v>1100000</v>
      </c>
    </row>
    <row r="23" spans="1:6">
      <c r="A23" s="1" t="s">
        <v>36</v>
      </c>
      <c r="B23" s="1" t="s">
        <v>44</v>
      </c>
      <c r="C23" s="1" t="s">
        <v>18</v>
      </c>
      <c r="D23" s="2">
        <v>2000000</v>
      </c>
      <c r="E23" s="2">
        <v>480000</v>
      </c>
      <c r="F23" s="2">
        <v>800000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sqref="A1:F1"/>
    </sheetView>
  </sheetViews>
  <sheetFormatPr defaultRowHeight="17"/>
  <cols>
    <col min="4" max="4" width="10.83203125" bestFit="1" customWidth="1"/>
    <col min="6" max="6" width="10.83203125" bestFit="1" customWidth="1"/>
    <col min="8" max="8" width="11.4140625" bestFit="1" customWidth="1"/>
    <col min="9" max="9" width="12.5" bestFit="1" customWidth="1"/>
    <col min="10" max="10" width="14.5" bestFit="1" customWidth="1"/>
    <col min="11" max="11" width="12.5" bestFit="1" customWidth="1"/>
  </cols>
  <sheetData>
    <row r="1" spans="1:11" ht="21">
      <c r="A1" s="21" t="s">
        <v>0</v>
      </c>
      <c r="B1" s="21"/>
      <c r="C1" s="21"/>
      <c r="D1" s="21"/>
      <c r="E1" s="21"/>
      <c r="F1" s="21"/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H3" s="25" t="s">
        <v>103</v>
      </c>
      <c r="I3" t="s">
        <v>110</v>
      </c>
      <c r="J3" t="s">
        <v>111</v>
      </c>
      <c r="K3" t="s">
        <v>112</v>
      </c>
    </row>
    <row r="4" spans="1:11">
      <c r="A4" s="1" t="s">
        <v>7</v>
      </c>
      <c r="B4" s="1" t="s">
        <v>8</v>
      </c>
      <c r="C4" s="1" t="s">
        <v>9</v>
      </c>
      <c r="D4" s="2">
        <v>4000000</v>
      </c>
      <c r="E4" s="2">
        <v>350000</v>
      </c>
      <c r="F4" s="2">
        <v>1600000</v>
      </c>
      <c r="H4" s="26" t="s">
        <v>104</v>
      </c>
      <c r="I4" s="27">
        <v>2960000</v>
      </c>
      <c r="J4" s="27">
        <v>450000</v>
      </c>
      <c r="K4" s="27">
        <v>1184000</v>
      </c>
    </row>
    <row r="5" spans="1:11">
      <c r="A5" s="1" t="s">
        <v>7</v>
      </c>
      <c r="B5" s="1" t="s">
        <v>10</v>
      </c>
      <c r="C5" s="1" t="s">
        <v>11</v>
      </c>
      <c r="D5" s="2">
        <v>3600000</v>
      </c>
      <c r="E5" s="2">
        <v>600000</v>
      </c>
      <c r="F5" s="2">
        <v>1440000</v>
      </c>
      <c r="H5" s="26" t="s">
        <v>105</v>
      </c>
      <c r="I5" s="27">
        <v>2890000</v>
      </c>
      <c r="J5" s="27">
        <v>432000</v>
      </c>
      <c r="K5" s="27">
        <v>1156000</v>
      </c>
    </row>
    <row r="6" spans="1:11">
      <c r="A6" s="1" t="s">
        <v>12</v>
      </c>
      <c r="B6" s="1" t="s">
        <v>13</v>
      </c>
      <c r="C6" s="1" t="s">
        <v>14</v>
      </c>
      <c r="D6" s="2">
        <v>2650000</v>
      </c>
      <c r="E6" s="2">
        <v>250000</v>
      </c>
      <c r="F6" s="2">
        <v>1060000</v>
      </c>
      <c r="H6" s="26" t="s">
        <v>106</v>
      </c>
      <c r="I6" s="27">
        <v>2920000</v>
      </c>
      <c r="J6" s="27">
        <v>480000</v>
      </c>
      <c r="K6" s="27">
        <v>1168000</v>
      </c>
    </row>
    <row r="7" spans="1:11">
      <c r="A7" s="1" t="s">
        <v>7</v>
      </c>
      <c r="B7" s="1" t="s">
        <v>15</v>
      </c>
      <c r="C7" s="1" t="s">
        <v>16</v>
      </c>
      <c r="D7" s="2">
        <v>2600000</v>
      </c>
      <c r="E7" s="2">
        <v>450000</v>
      </c>
      <c r="F7" s="2">
        <v>1040000</v>
      </c>
      <c r="H7" s="26" t="s">
        <v>107</v>
      </c>
      <c r="I7" s="27">
        <v>2990000</v>
      </c>
      <c r="J7" s="27">
        <v>430000</v>
      </c>
      <c r="K7" s="27">
        <v>1196000</v>
      </c>
    </row>
    <row r="8" spans="1:11">
      <c r="A8" s="1" t="s">
        <v>7</v>
      </c>
      <c r="B8" s="1" t="s">
        <v>17</v>
      </c>
      <c r="C8" s="1" t="s">
        <v>18</v>
      </c>
      <c r="D8" s="2">
        <v>2100000</v>
      </c>
      <c r="E8" s="2">
        <v>500000</v>
      </c>
      <c r="F8" s="2">
        <v>840000</v>
      </c>
      <c r="H8" s="26" t="s">
        <v>108</v>
      </c>
      <c r="I8" s="27">
        <v>2940000</v>
      </c>
      <c r="J8" s="27">
        <v>448000</v>
      </c>
      <c r="K8" s="27">
        <v>1176000</v>
      </c>
    </row>
    <row r="9" spans="1:11">
      <c r="A9" s="1" t="s">
        <v>19</v>
      </c>
      <c r="B9" s="1" t="s">
        <v>20</v>
      </c>
      <c r="C9" s="1" t="s">
        <v>9</v>
      </c>
      <c r="D9" s="2">
        <v>3950000</v>
      </c>
      <c r="E9" s="2">
        <v>600000</v>
      </c>
      <c r="F9" s="2">
        <v>1580000</v>
      </c>
    </row>
    <row r="10" spans="1:11">
      <c r="A10" s="1" t="s">
        <v>21</v>
      </c>
      <c r="B10" s="1" t="s">
        <v>22</v>
      </c>
      <c r="C10" s="1" t="s">
        <v>23</v>
      </c>
      <c r="D10" s="2">
        <v>3500000</v>
      </c>
      <c r="E10" s="2">
        <v>650000</v>
      </c>
      <c r="F10" s="2">
        <v>1400000</v>
      </c>
    </row>
    <row r="11" spans="1:11">
      <c r="A11" s="1" t="s">
        <v>24</v>
      </c>
      <c r="B11" s="1" t="s">
        <v>25</v>
      </c>
      <c r="C11" s="1" t="s">
        <v>16</v>
      </c>
      <c r="D11" s="2">
        <v>2800000</v>
      </c>
      <c r="E11" s="2">
        <v>250000</v>
      </c>
      <c r="F11" s="2">
        <v>1120000</v>
      </c>
    </row>
    <row r="12" spans="1:11">
      <c r="A12" s="1" t="s">
        <v>19</v>
      </c>
      <c r="B12" s="1" t="s">
        <v>26</v>
      </c>
      <c r="C12" s="1" t="s">
        <v>27</v>
      </c>
      <c r="D12" s="2">
        <v>2150000</v>
      </c>
      <c r="E12" s="2">
        <v>600000</v>
      </c>
      <c r="F12" s="2">
        <v>860000</v>
      </c>
    </row>
    <row r="13" spans="1:11">
      <c r="A13" s="1" t="s">
        <v>21</v>
      </c>
      <c r="B13" s="1" t="s">
        <v>28</v>
      </c>
      <c r="C13" s="1" t="s">
        <v>27</v>
      </c>
      <c r="D13" s="2">
        <v>2200000</v>
      </c>
      <c r="E13" s="2">
        <v>300000</v>
      </c>
      <c r="F13" s="2">
        <v>880000</v>
      </c>
    </row>
    <row r="14" spans="1:11">
      <c r="A14" s="1" t="s">
        <v>29</v>
      </c>
      <c r="B14" s="1" t="s">
        <v>30</v>
      </c>
      <c r="C14" s="1" t="s">
        <v>9</v>
      </c>
      <c r="D14" s="2">
        <v>3900000</v>
      </c>
      <c r="E14" s="2">
        <v>350000</v>
      </c>
      <c r="F14" s="2">
        <v>1560000</v>
      </c>
    </row>
    <row r="15" spans="1:11">
      <c r="A15" s="1" t="s">
        <v>29</v>
      </c>
      <c r="B15" s="1" t="s">
        <v>31</v>
      </c>
      <c r="C15" s="1" t="s">
        <v>11</v>
      </c>
      <c r="D15" s="2">
        <v>3500000</v>
      </c>
      <c r="E15" s="2">
        <v>400000</v>
      </c>
      <c r="F15" s="2">
        <v>1400000</v>
      </c>
    </row>
    <row r="16" spans="1:11">
      <c r="A16" s="1" t="s">
        <v>29</v>
      </c>
      <c r="B16" s="1" t="s">
        <v>32</v>
      </c>
      <c r="C16" s="1" t="s">
        <v>16</v>
      </c>
      <c r="D16" s="2">
        <v>2700000</v>
      </c>
      <c r="E16" s="2">
        <v>380000</v>
      </c>
      <c r="F16" s="2">
        <v>1080000</v>
      </c>
    </row>
    <row r="17" spans="1:6">
      <c r="A17" s="1" t="s">
        <v>29</v>
      </c>
      <c r="B17" s="1" t="s">
        <v>33</v>
      </c>
      <c r="C17" s="1" t="s">
        <v>27</v>
      </c>
      <c r="D17" s="2">
        <v>2250000</v>
      </c>
      <c r="E17" s="2">
        <v>550000</v>
      </c>
      <c r="F17" s="2">
        <v>900000</v>
      </c>
    </row>
    <row r="18" spans="1:6">
      <c r="A18" s="1" t="s">
        <v>34</v>
      </c>
      <c r="B18" s="1" t="s">
        <v>35</v>
      </c>
      <c r="C18" s="1" t="s">
        <v>18</v>
      </c>
      <c r="D18" s="2">
        <v>2100000</v>
      </c>
      <c r="E18" s="2">
        <v>480000</v>
      </c>
      <c r="F18" s="2">
        <v>840000</v>
      </c>
    </row>
    <row r="19" spans="1:6">
      <c r="A19" s="1" t="s">
        <v>36</v>
      </c>
      <c r="B19" s="1" t="s">
        <v>37</v>
      </c>
      <c r="C19" s="1" t="s">
        <v>38</v>
      </c>
      <c r="D19" s="2">
        <v>3800000</v>
      </c>
      <c r="E19" s="2">
        <v>320000</v>
      </c>
      <c r="F19" s="2">
        <v>1520000</v>
      </c>
    </row>
    <row r="20" spans="1:6">
      <c r="A20" s="1" t="s">
        <v>39</v>
      </c>
      <c r="B20" s="1" t="s">
        <v>40</v>
      </c>
      <c r="C20" s="1" t="s">
        <v>11</v>
      </c>
      <c r="D20" s="2">
        <v>3450000</v>
      </c>
      <c r="E20" s="2">
        <v>550000</v>
      </c>
      <c r="F20" s="2">
        <v>1380000</v>
      </c>
    </row>
    <row r="21" spans="1:6">
      <c r="A21" s="1" t="s">
        <v>39</v>
      </c>
      <c r="B21" s="1" t="s">
        <v>41</v>
      </c>
      <c r="C21" s="1" t="s">
        <v>14</v>
      </c>
      <c r="D21" s="2">
        <v>2800000</v>
      </c>
      <c r="E21" s="2">
        <v>350000</v>
      </c>
      <c r="F21" s="2">
        <v>1120000</v>
      </c>
    </row>
    <row r="22" spans="1:6">
      <c r="A22" s="1" t="s">
        <v>36</v>
      </c>
      <c r="B22" s="1" t="s">
        <v>42</v>
      </c>
      <c r="C22" s="1" t="s">
        <v>43</v>
      </c>
      <c r="D22" s="2">
        <v>2750000</v>
      </c>
      <c r="E22" s="2">
        <v>550000</v>
      </c>
      <c r="F22" s="2">
        <v>1100000</v>
      </c>
    </row>
    <row r="23" spans="1:6">
      <c r="A23" s="1" t="s">
        <v>39</v>
      </c>
      <c r="B23" s="1" t="s">
        <v>44</v>
      </c>
      <c r="C23" s="1" t="s">
        <v>27</v>
      </c>
      <c r="D23" s="2">
        <v>2000000</v>
      </c>
      <c r="E23" s="2">
        <v>480000</v>
      </c>
      <c r="F23" s="2">
        <v>800000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RowHeight="17"/>
  <cols>
    <col min="4" max="4" width="10.83203125" bestFit="1" customWidth="1"/>
    <col min="6" max="6" width="10.83203125" bestFit="1" customWidth="1"/>
  </cols>
  <sheetData>
    <row r="1" spans="1:6">
      <c r="A1" s="22" t="s">
        <v>45</v>
      </c>
      <c r="B1" s="22"/>
      <c r="C1" s="22"/>
      <c r="D1" s="22"/>
      <c r="E1" s="22"/>
      <c r="F1" s="22"/>
    </row>
    <row r="2" spans="1:6">
      <c r="A2" s="3"/>
      <c r="B2" s="3"/>
      <c r="C2" s="3"/>
      <c r="D2" s="3" t="s">
        <v>46</v>
      </c>
      <c r="E2" s="3"/>
      <c r="F2" s="3"/>
    </row>
    <row r="3" spans="1:6">
      <c r="A3" s="4" t="s">
        <v>47</v>
      </c>
      <c r="B3" s="4" t="s">
        <v>48</v>
      </c>
      <c r="C3" s="4" t="s">
        <v>49</v>
      </c>
      <c r="D3" s="4" t="s">
        <v>50</v>
      </c>
      <c r="E3" s="4" t="s">
        <v>51</v>
      </c>
      <c r="F3" s="4" t="s">
        <v>52</v>
      </c>
    </row>
    <row r="4" spans="1:6">
      <c r="A4" s="4" t="s">
        <v>53</v>
      </c>
      <c r="B4" s="4" t="s">
        <v>54</v>
      </c>
      <c r="C4" s="4" t="s">
        <v>55</v>
      </c>
      <c r="D4" s="5">
        <v>1500000</v>
      </c>
      <c r="E4" s="5">
        <v>45000</v>
      </c>
      <c r="F4" s="5">
        <v>1545000</v>
      </c>
    </row>
    <row r="5" spans="1:6">
      <c r="A5" s="4" t="s">
        <v>56</v>
      </c>
      <c r="B5" s="4" t="s">
        <v>57</v>
      </c>
      <c r="C5" s="4" t="s">
        <v>58</v>
      </c>
      <c r="D5" s="5">
        <v>2000000</v>
      </c>
      <c r="E5" s="5">
        <v>200000</v>
      </c>
      <c r="F5" s="5">
        <v>2200000</v>
      </c>
    </row>
    <row r="6" spans="1:6">
      <c r="A6" s="4" t="s">
        <v>59</v>
      </c>
      <c r="B6" s="4" t="s">
        <v>60</v>
      </c>
      <c r="C6" s="4" t="s">
        <v>55</v>
      </c>
      <c r="D6" s="5">
        <v>2500000</v>
      </c>
      <c r="E6" s="5">
        <v>75000</v>
      </c>
      <c r="F6" s="5">
        <v>2575000</v>
      </c>
    </row>
    <row r="7" spans="1:6">
      <c r="A7" s="4" t="s">
        <v>59</v>
      </c>
      <c r="B7" s="4" t="s">
        <v>62</v>
      </c>
      <c r="C7" s="4" t="s">
        <v>63</v>
      </c>
      <c r="D7" s="5">
        <v>2000000</v>
      </c>
      <c r="E7" s="5">
        <v>20000</v>
      </c>
      <c r="F7" s="5">
        <v>2020000</v>
      </c>
    </row>
    <row r="8" spans="1:6">
      <c r="A8" s="4" t="s">
        <v>53</v>
      </c>
      <c r="B8" s="4" t="s">
        <v>65</v>
      </c>
      <c r="C8" s="4" t="s">
        <v>63</v>
      </c>
      <c r="D8" s="5">
        <v>3000000</v>
      </c>
      <c r="E8" s="5">
        <v>30000</v>
      </c>
      <c r="F8" s="5">
        <v>3030000</v>
      </c>
    </row>
    <row r="9" spans="1:6">
      <c r="A9" s="4" t="s">
        <v>56</v>
      </c>
      <c r="B9" s="4" t="s">
        <v>67</v>
      </c>
      <c r="C9" s="4" t="s">
        <v>55</v>
      </c>
      <c r="D9" s="5">
        <v>1500000</v>
      </c>
      <c r="E9" s="5">
        <v>45000</v>
      </c>
      <c r="F9" s="5">
        <v>1545000</v>
      </c>
    </row>
    <row r="10" spans="1:6">
      <c r="A10" s="4" t="s">
        <v>53</v>
      </c>
      <c r="B10" s="4" t="s">
        <v>69</v>
      </c>
      <c r="C10" s="4" t="s">
        <v>58</v>
      </c>
      <c r="D10" s="5">
        <v>2000000</v>
      </c>
      <c r="E10" s="5">
        <v>200000</v>
      </c>
      <c r="F10" s="5">
        <v>2200000</v>
      </c>
    </row>
    <row r="11" spans="1:6">
      <c r="A11" s="4" t="s">
        <v>59</v>
      </c>
      <c r="B11" s="4" t="s">
        <v>71</v>
      </c>
      <c r="C11" s="4" t="s">
        <v>63</v>
      </c>
      <c r="D11" s="5">
        <v>1500000</v>
      </c>
      <c r="E11" s="5">
        <v>15000</v>
      </c>
      <c r="F11" s="5">
        <v>1515000</v>
      </c>
    </row>
    <row r="12" spans="1:6">
      <c r="A12" s="4" t="s">
        <v>56</v>
      </c>
      <c r="B12" s="4" t="s">
        <v>73</v>
      </c>
      <c r="C12" s="4" t="s">
        <v>58</v>
      </c>
      <c r="D12" s="5">
        <v>3000000</v>
      </c>
      <c r="E12" s="5">
        <v>300000</v>
      </c>
      <c r="F12" s="5">
        <v>3300000</v>
      </c>
    </row>
    <row r="13" spans="1:6">
      <c r="A13" s="4" t="s">
        <v>56</v>
      </c>
      <c r="B13" s="4" t="s">
        <v>75</v>
      </c>
      <c r="C13" s="4" t="s">
        <v>55</v>
      </c>
      <c r="D13" s="5">
        <v>2000000</v>
      </c>
      <c r="E13" s="5">
        <v>230000</v>
      </c>
      <c r="F13" s="5">
        <f>D13+E13</f>
        <v>2230000</v>
      </c>
    </row>
    <row r="14" spans="1:6">
      <c r="A14" s="4" t="s">
        <v>53</v>
      </c>
      <c r="B14" s="4" t="s">
        <v>77</v>
      </c>
      <c r="C14" s="4" t="s">
        <v>78</v>
      </c>
      <c r="D14" s="5">
        <v>3000000</v>
      </c>
      <c r="E14" s="5">
        <v>360000</v>
      </c>
      <c r="F14" s="5">
        <f>D14+E14</f>
        <v>3360000</v>
      </c>
    </row>
    <row r="15" spans="1:6">
      <c r="A15" s="4" t="s">
        <v>59</v>
      </c>
      <c r="B15" s="4" t="s">
        <v>79</v>
      </c>
      <c r="C15" s="4" t="s">
        <v>80</v>
      </c>
      <c r="D15" s="5">
        <v>4500000</v>
      </c>
      <c r="E15" s="5">
        <v>320000</v>
      </c>
      <c r="F15" s="5">
        <f>D15+E15</f>
        <v>4820000</v>
      </c>
    </row>
    <row r="16" spans="1:6">
      <c r="A16" s="4" t="s">
        <v>56</v>
      </c>
      <c r="B16" s="4" t="s">
        <v>81</v>
      </c>
      <c r="C16" s="4" t="s">
        <v>63</v>
      </c>
      <c r="D16" s="5">
        <v>3500000</v>
      </c>
      <c r="E16" s="5">
        <v>120000</v>
      </c>
      <c r="F16" s="5">
        <f>D16+E16</f>
        <v>3620000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/>
  </sheetViews>
  <sheetFormatPr defaultRowHeight="17"/>
  <cols>
    <col min="4" max="4" width="10.83203125" bestFit="1" customWidth="1"/>
    <col min="6" max="6" width="10.83203125" bestFit="1" customWidth="1"/>
    <col min="8" max="8" width="18.9140625" customWidth="1"/>
    <col min="9" max="9" width="14.25" bestFit="1" customWidth="1"/>
    <col min="10" max="12" width="9.6640625" customWidth="1"/>
    <col min="13" max="13" width="14.5" bestFit="1" customWidth="1"/>
    <col min="14" max="14" width="12.5" bestFit="1" customWidth="1"/>
    <col min="15" max="15" width="19.1640625" bestFit="1" customWidth="1"/>
    <col min="16" max="16" width="17.1640625" bestFit="1" customWidth="1"/>
  </cols>
  <sheetData>
    <row r="1" spans="1:12">
      <c r="A1" s="22" t="s">
        <v>45</v>
      </c>
      <c r="B1" s="22"/>
      <c r="C1" s="22"/>
      <c r="D1" s="22"/>
      <c r="E1" s="22"/>
      <c r="F1" s="22"/>
      <c r="H1" s="25" t="s">
        <v>113</v>
      </c>
      <c r="I1" t="s">
        <v>114</v>
      </c>
    </row>
    <row r="2" spans="1:12">
      <c r="A2" s="3"/>
      <c r="B2" s="3"/>
      <c r="C2" s="3"/>
      <c r="D2" s="3" t="s">
        <v>46</v>
      </c>
      <c r="E2" s="3"/>
      <c r="F2" s="3"/>
    </row>
    <row r="3" spans="1:12">
      <c r="A3" s="4" t="s">
        <v>47</v>
      </c>
      <c r="B3" s="4" t="s">
        <v>48</v>
      </c>
      <c r="C3" s="4" t="s">
        <v>49</v>
      </c>
      <c r="D3" s="4" t="s">
        <v>50</v>
      </c>
      <c r="E3" s="4" t="s">
        <v>51</v>
      </c>
      <c r="F3" s="4" t="s">
        <v>52</v>
      </c>
      <c r="J3" s="25" t="s">
        <v>125</v>
      </c>
    </row>
    <row r="4" spans="1:12">
      <c r="A4" s="4" t="s">
        <v>53</v>
      </c>
      <c r="B4" s="4" t="s">
        <v>54</v>
      </c>
      <c r="C4" s="4" t="s">
        <v>55</v>
      </c>
      <c r="D4" s="5">
        <v>1500000</v>
      </c>
      <c r="E4" s="5">
        <v>45000</v>
      </c>
      <c r="F4" s="5">
        <v>1545000</v>
      </c>
      <c r="H4" s="25" t="s">
        <v>126</v>
      </c>
      <c r="I4" s="25" t="s">
        <v>127</v>
      </c>
      <c r="J4" t="s">
        <v>120</v>
      </c>
      <c r="K4" t="s">
        <v>121</v>
      </c>
      <c r="L4" t="s">
        <v>122</v>
      </c>
    </row>
    <row r="5" spans="1:12">
      <c r="A5" s="4" t="s">
        <v>56</v>
      </c>
      <c r="B5" s="4" t="s">
        <v>57</v>
      </c>
      <c r="C5" s="4" t="s">
        <v>58</v>
      </c>
      <c r="D5" s="5">
        <v>2000000</v>
      </c>
      <c r="E5" s="5">
        <v>200000</v>
      </c>
      <c r="F5" s="5">
        <v>2200000</v>
      </c>
      <c r="H5" t="s">
        <v>115</v>
      </c>
      <c r="J5" s="27"/>
      <c r="K5" s="27"/>
      <c r="L5" s="27"/>
    </row>
    <row r="6" spans="1:12">
      <c r="A6" s="4" t="s">
        <v>59</v>
      </c>
      <c r="B6" s="4" t="s">
        <v>60</v>
      </c>
      <c r="C6" s="4" t="s">
        <v>55</v>
      </c>
      <c r="D6" s="5">
        <v>2500000</v>
      </c>
      <c r="E6" s="5">
        <v>75000</v>
      </c>
      <c r="F6" s="5">
        <v>2575000</v>
      </c>
      <c r="I6" t="s">
        <v>123</v>
      </c>
      <c r="J6" s="27">
        <v>3500000</v>
      </c>
      <c r="K6" s="27">
        <v>1750000</v>
      </c>
      <c r="L6" s="27">
        <v>3000000</v>
      </c>
    </row>
    <row r="7" spans="1:12">
      <c r="A7" s="4" t="s">
        <v>61</v>
      </c>
      <c r="B7" s="4" t="s">
        <v>62</v>
      </c>
      <c r="C7" s="4" t="s">
        <v>63</v>
      </c>
      <c r="D7" s="5">
        <v>2000000</v>
      </c>
      <c r="E7" s="5">
        <v>20000</v>
      </c>
      <c r="F7" s="5">
        <v>2020000</v>
      </c>
      <c r="I7" t="s">
        <v>124</v>
      </c>
      <c r="J7" s="27">
        <v>120000</v>
      </c>
      <c r="K7" s="27">
        <v>17500</v>
      </c>
      <c r="L7" s="27">
        <v>30000</v>
      </c>
    </row>
    <row r="8" spans="1:12">
      <c r="A8" s="4" t="s">
        <v>64</v>
      </c>
      <c r="B8" s="4" t="s">
        <v>65</v>
      </c>
      <c r="C8" s="4" t="s">
        <v>63</v>
      </c>
      <c r="D8" s="5">
        <v>3000000</v>
      </c>
      <c r="E8" s="5">
        <v>30000</v>
      </c>
      <c r="F8" s="5">
        <v>3030000</v>
      </c>
      <c r="H8" t="s">
        <v>116</v>
      </c>
      <c r="J8" s="27"/>
      <c r="K8" s="27"/>
      <c r="L8" s="27"/>
    </row>
    <row r="9" spans="1:12">
      <c r="A9" s="4" t="s">
        <v>66</v>
      </c>
      <c r="B9" s="4" t="s">
        <v>67</v>
      </c>
      <c r="C9" s="4" t="s">
        <v>55</v>
      </c>
      <c r="D9" s="5">
        <v>1500000</v>
      </c>
      <c r="E9" s="5">
        <v>45000</v>
      </c>
      <c r="F9" s="5">
        <v>1545000</v>
      </c>
      <c r="I9" t="s">
        <v>123</v>
      </c>
      <c r="J9" s="27"/>
      <c r="K9" s="27">
        <v>4500000</v>
      </c>
      <c r="L9" s="27"/>
    </row>
    <row r="10" spans="1:12">
      <c r="A10" s="4" t="s">
        <v>68</v>
      </c>
      <c r="B10" s="4" t="s">
        <v>69</v>
      </c>
      <c r="C10" s="4" t="s">
        <v>58</v>
      </c>
      <c r="D10" s="5">
        <v>2000000</v>
      </c>
      <c r="E10" s="5">
        <v>200000</v>
      </c>
      <c r="F10" s="5">
        <v>2200000</v>
      </c>
      <c r="I10" t="s">
        <v>124</v>
      </c>
      <c r="J10" s="27"/>
      <c r="K10" s="27">
        <v>320000</v>
      </c>
      <c r="L10" s="27"/>
    </row>
    <row r="11" spans="1:12">
      <c r="A11" s="4" t="s">
        <v>70</v>
      </c>
      <c r="B11" s="4" t="s">
        <v>71</v>
      </c>
      <c r="C11" s="4" t="s">
        <v>72</v>
      </c>
      <c r="D11" s="5">
        <v>1500000</v>
      </c>
      <c r="E11" s="5">
        <v>15000</v>
      </c>
      <c r="F11" s="5">
        <v>1515000</v>
      </c>
      <c r="H11" t="s">
        <v>117</v>
      </c>
      <c r="J11" s="27"/>
      <c r="K11" s="27"/>
      <c r="L11" s="27"/>
    </row>
    <row r="12" spans="1:12">
      <c r="A12" s="4" t="s">
        <v>66</v>
      </c>
      <c r="B12" s="4" t="s">
        <v>73</v>
      </c>
      <c r="C12" s="4" t="s">
        <v>74</v>
      </c>
      <c r="D12" s="5">
        <v>3000000</v>
      </c>
      <c r="E12" s="5">
        <v>300000</v>
      </c>
      <c r="F12" s="5">
        <v>3300000</v>
      </c>
      <c r="I12" t="s">
        <v>123</v>
      </c>
      <c r="J12" s="27">
        <v>1750000</v>
      </c>
      <c r="K12" s="27">
        <v>2500000</v>
      </c>
      <c r="L12" s="27">
        <v>1500000</v>
      </c>
    </row>
    <row r="13" spans="1:12">
      <c r="A13" s="4" t="s">
        <v>66</v>
      </c>
      <c r="B13" s="4" t="s">
        <v>75</v>
      </c>
      <c r="C13" s="4" t="s">
        <v>76</v>
      </c>
      <c r="D13" s="5">
        <v>2000000</v>
      </c>
      <c r="E13" s="5">
        <v>230000</v>
      </c>
      <c r="F13" s="5">
        <f>D13+E13</f>
        <v>2230000</v>
      </c>
      <c r="I13" t="s">
        <v>124</v>
      </c>
      <c r="J13" s="27">
        <v>137500</v>
      </c>
      <c r="K13" s="27">
        <v>75000</v>
      </c>
      <c r="L13" s="27">
        <v>45000</v>
      </c>
    </row>
    <row r="14" spans="1:12">
      <c r="A14" s="4" t="s">
        <v>68</v>
      </c>
      <c r="B14" s="4" t="s">
        <v>77</v>
      </c>
      <c r="C14" s="4" t="s">
        <v>78</v>
      </c>
      <c r="D14" s="5">
        <v>3000000</v>
      </c>
      <c r="E14" s="5">
        <v>360000</v>
      </c>
      <c r="F14" s="5">
        <f>D14+E14</f>
        <v>3360000</v>
      </c>
      <c r="H14" t="s">
        <v>118</v>
      </c>
      <c r="J14" s="27"/>
      <c r="K14" s="27"/>
      <c r="L14" s="27"/>
    </row>
    <row r="15" spans="1:12">
      <c r="A15" s="4" t="s">
        <v>70</v>
      </c>
      <c r="B15" s="4" t="s">
        <v>79</v>
      </c>
      <c r="C15" s="4" t="s">
        <v>80</v>
      </c>
      <c r="D15" s="5">
        <v>4500000</v>
      </c>
      <c r="E15" s="5">
        <v>320000</v>
      </c>
      <c r="F15" s="5">
        <f>D15+E15</f>
        <v>4820000</v>
      </c>
      <c r="I15" t="s">
        <v>123</v>
      </c>
      <c r="J15" s="27"/>
      <c r="K15" s="27"/>
      <c r="L15" s="27">
        <v>3000000</v>
      </c>
    </row>
    <row r="16" spans="1:12">
      <c r="A16" s="4" t="s">
        <v>66</v>
      </c>
      <c r="B16" s="4" t="s">
        <v>81</v>
      </c>
      <c r="C16" s="4" t="s">
        <v>72</v>
      </c>
      <c r="D16" s="5">
        <v>3500000</v>
      </c>
      <c r="E16" s="5">
        <v>120000</v>
      </c>
      <c r="F16" s="5">
        <f>D16+E16</f>
        <v>3620000</v>
      </c>
      <c r="I16" t="s">
        <v>124</v>
      </c>
      <c r="J16" s="27"/>
      <c r="K16" s="27"/>
      <c r="L16" s="27">
        <v>360000</v>
      </c>
    </row>
    <row r="17" spans="8:12">
      <c r="H17" t="s">
        <v>119</v>
      </c>
      <c r="J17" s="27"/>
      <c r="K17" s="27"/>
      <c r="L17" s="27"/>
    </row>
    <row r="18" spans="8:12">
      <c r="I18" t="s">
        <v>123</v>
      </c>
      <c r="J18" s="27">
        <v>2500000</v>
      </c>
      <c r="K18" s="27"/>
      <c r="L18" s="27">
        <v>2000000</v>
      </c>
    </row>
    <row r="19" spans="8:12">
      <c r="I19" t="s">
        <v>124</v>
      </c>
      <c r="J19" s="27">
        <v>250000</v>
      </c>
      <c r="K19" s="27"/>
      <c r="L19" s="27">
        <v>200000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/>
  </sheetViews>
  <sheetFormatPr defaultRowHeight="17"/>
  <cols>
    <col min="5" max="5" width="10.83203125" bestFit="1" customWidth="1"/>
    <col min="7" max="7" width="10.83203125" bestFit="1" customWidth="1"/>
  </cols>
  <sheetData>
    <row r="1" spans="1:7">
      <c r="A1" s="3"/>
      <c r="B1" s="6"/>
      <c r="C1" s="6"/>
      <c r="D1" s="6" t="s">
        <v>82</v>
      </c>
      <c r="E1" s="7"/>
      <c r="F1" s="7"/>
      <c r="G1" s="7"/>
    </row>
    <row r="2" spans="1:7" ht="17.5" thickBot="1">
      <c r="A2" s="6"/>
      <c r="B2" s="6"/>
      <c r="C2" s="6"/>
      <c r="D2" s="6"/>
      <c r="E2" s="7"/>
      <c r="F2" s="7"/>
      <c r="G2" s="7"/>
    </row>
    <row r="3" spans="1:7" ht="17.5" thickBot="1">
      <c r="A3" s="19" t="s">
        <v>83</v>
      </c>
      <c r="B3" s="19" t="s">
        <v>84</v>
      </c>
      <c r="C3" s="19" t="s">
        <v>85</v>
      </c>
      <c r="D3" s="19" t="s">
        <v>86</v>
      </c>
      <c r="E3" s="9" t="s">
        <v>87</v>
      </c>
      <c r="F3" s="9" t="s">
        <v>88</v>
      </c>
      <c r="G3" s="9" t="s">
        <v>89</v>
      </c>
    </row>
    <row r="4" spans="1:7" ht="17.5" thickTop="1">
      <c r="A4" s="10" t="s">
        <v>90</v>
      </c>
      <c r="B4" s="10" t="s">
        <v>91</v>
      </c>
      <c r="C4" s="11">
        <v>4</v>
      </c>
      <c r="D4" s="12">
        <v>0.35</v>
      </c>
      <c r="E4" s="13">
        <v>150000</v>
      </c>
      <c r="F4" s="7">
        <f t="shared" ref="F4:F12" si="0">E4*D4</f>
        <v>52500</v>
      </c>
      <c r="G4" s="13">
        <f t="shared" ref="G4:G12" si="1">E4+F4</f>
        <v>202500</v>
      </c>
    </row>
    <row r="5" spans="1:7">
      <c r="A5" s="10" t="s">
        <v>92</v>
      </c>
      <c r="B5" s="10" t="s">
        <v>93</v>
      </c>
      <c r="C5" s="11">
        <v>8</v>
      </c>
      <c r="D5" s="12">
        <v>0.4</v>
      </c>
      <c r="E5" s="13">
        <v>230000</v>
      </c>
      <c r="F5" s="7">
        <f t="shared" si="0"/>
        <v>92000</v>
      </c>
      <c r="G5" s="13">
        <f t="shared" si="1"/>
        <v>322000</v>
      </c>
    </row>
    <row r="6" spans="1:7">
      <c r="A6" s="10" t="s">
        <v>94</v>
      </c>
      <c r="B6" s="10" t="s">
        <v>95</v>
      </c>
      <c r="C6" s="11">
        <v>13</v>
      </c>
      <c r="D6" s="12">
        <v>0.5</v>
      </c>
      <c r="E6" s="13">
        <v>260000</v>
      </c>
      <c r="F6" s="7">
        <f t="shared" si="0"/>
        <v>130000</v>
      </c>
      <c r="G6" s="13">
        <f t="shared" si="1"/>
        <v>390000</v>
      </c>
    </row>
    <row r="7" spans="1:7">
      <c r="A7" s="10" t="s">
        <v>96</v>
      </c>
      <c r="B7" s="10" t="s">
        <v>93</v>
      </c>
      <c r="C7" s="11">
        <v>10</v>
      </c>
      <c r="D7" s="12">
        <v>0.5</v>
      </c>
      <c r="E7" s="13">
        <v>220000</v>
      </c>
      <c r="F7" s="7">
        <f t="shared" si="0"/>
        <v>110000</v>
      </c>
      <c r="G7" s="13">
        <f t="shared" si="1"/>
        <v>330000</v>
      </c>
    </row>
    <row r="8" spans="1:7">
      <c r="A8" s="10" t="s">
        <v>97</v>
      </c>
      <c r="B8" s="10" t="s">
        <v>95</v>
      </c>
      <c r="C8" s="11">
        <v>19</v>
      </c>
      <c r="D8" s="12">
        <v>0.55000000000000004</v>
      </c>
      <c r="E8" s="13">
        <v>270000</v>
      </c>
      <c r="F8" s="7">
        <f t="shared" si="0"/>
        <v>148500</v>
      </c>
      <c r="G8" s="13">
        <f t="shared" si="1"/>
        <v>418500</v>
      </c>
    </row>
    <row r="9" spans="1:7">
      <c r="A9" s="10" t="s">
        <v>98</v>
      </c>
      <c r="B9" s="10" t="s">
        <v>93</v>
      </c>
      <c r="C9" s="11">
        <v>14</v>
      </c>
      <c r="D9" s="12">
        <v>0.5</v>
      </c>
      <c r="E9" s="13">
        <v>230000</v>
      </c>
      <c r="F9" s="7">
        <f t="shared" si="0"/>
        <v>115000</v>
      </c>
      <c r="G9" s="13">
        <f t="shared" si="1"/>
        <v>345000</v>
      </c>
    </row>
    <row r="10" spans="1:7">
      <c r="A10" s="10" t="s">
        <v>99</v>
      </c>
      <c r="B10" s="10" t="s">
        <v>91</v>
      </c>
      <c r="C10" s="11">
        <v>7</v>
      </c>
      <c r="D10" s="12">
        <v>0.4</v>
      </c>
      <c r="E10" s="13">
        <v>180000</v>
      </c>
      <c r="F10" s="7">
        <f t="shared" si="0"/>
        <v>72000</v>
      </c>
      <c r="G10" s="13">
        <f t="shared" si="1"/>
        <v>252000</v>
      </c>
    </row>
    <row r="11" spans="1:7">
      <c r="A11" s="10" t="s">
        <v>100</v>
      </c>
      <c r="B11" s="10" t="s">
        <v>91</v>
      </c>
      <c r="C11" s="11">
        <v>9</v>
      </c>
      <c r="D11" s="12">
        <v>0.4</v>
      </c>
      <c r="E11" s="13">
        <v>190000</v>
      </c>
      <c r="F11" s="7">
        <f t="shared" si="0"/>
        <v>76000</v>
      </c>
      <c r="G11" s="13">
        <f t="shared" si="1"/>
        <v>266000</v>
      </c>
    </row>
    <row r="12" spans="1:7" ht="17.5" thickBot="1">
      <c r="A12" s="14" t="s">
        <v>101</v>
      </c>
      <c r="B12" s="14" t="s">
        <v>95</v>
      </c>
      <c r="C12" s="15">
        <v>18</v>
      </c>
      <c r="D12" s="16">
        <v>0.55000000000000004</v>
      </c>
      <c r="E12" s="17">
        <v>265000</v>
      </c>
      <c r="F12" s="18">
        <f t="shared" si="0"/>
        <v>145750</v>
      </c>
      <c r="G12" s="17">
        <f t="shared" si="1"/>
        <v>410750</v>
      </c>
    </row>
    <row r="13" spans="1:7" ht="17.5" thickBot="1">
      <c r="A13" s="23" t="s">
        <v>102</v>
      </c>
      <c r="B13" s="24"/>
      <c r="C13" s="24"/>
      <c r="D13" s="24"/>
      <c r="E13" s="20">
        <f>SUM(E4:E12)</f>
        <v>1995000</v>
      </c>
      <c r="F13" s="20">
        <f>SUM(F4:F12)</f>
        <v>941750</v>
      </c>
      <c r="G13" s="20">
        <f>SUM(G4:G12)</f>
        <v>2936750</v>
      </c>
    </row>
    <row r="14" spans="1:7" ht="17.5" thickTop="1"/>
  </sheetData>
  <mergeCells count="1">
    <mergeCell ref="A13:D1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/>
  </sheetViews>
  <sheetFormatPr defaultRowHeight="17"/>
  <cols>
    <col min="1" max="1" width="10.75" customWidth="1"/>
    <col min="2" max="2" width="12.5" bestFit="1" customWidth="1"/>
    <col min="3" max="5" width="12.5" customWidth="1"/>
    <col min="6" max="7" width="12.5" bestFit="1" customWidth="1"/>
    <col min="8" max="9" width="17.1640625" bestFit="1" customWidth="1"/>
  </cols>
  <sheetData>
    <row r="1" spans="1:7">
      <c r="A1" s="3"/>
      <c r="B1" s="6"/>
      <c r="C1" s="6"/>
      <c r="D1" s="6" t="s">
        <v>82</v>
      </c>
      <c r="E1" s="7"/>
      <c r="F1" s="7"/>
      <c r="G1" s="7"/>
    </row>
    <row r="2" spans="1:7" ht="17.5" thickBot="1">
      <c r="A2" s="6"/>
      <c r="B2" s="6"/>
      <c r="C2" s="6"/>
      <c r="D2" s="6"/>
      <c r="E2" s="7"/>
      <c r="F2" s="7"/>
      <c r="G2" s="7"/>
    </row>
    <row r="3" spans="1:7" ht="17.5" thickBot="1">
      <c r="A3" s="8" t="s">
        <v>83</v>
      </c>
      <c r="B3" s="8" t="s">
        <v>84</v>
      </c>
      <c r="C3" s="8" t="s">
        <v>85</v>
      </c>
      <c r="D3" s="8" t="s">
        <v>86</v>
      </c>
      <c r="E3" s="9" t="s">
        <v>87</v>
      </c>
      <c r="F3" s="9" t="s">
        <v>88</v>
      </c>
      <c r="G3" s="9" t="s">
        <v>89</v>
      </c>
    </row>
    <row r="4" spans="1:7" ht="17.5" thickTop="1">
      <c r="A4" s="10" t="s">
        <v>90</v>
      </c>
      <c r="B4" s="10" t="s">
        <v>91</v>
      </c>
      <c r="C4" s="11">
        <v>4</v>
      </c>
      <c r="D4" s="12">
        <v>0.35</v>
      </c>
      <c r="E4" s="13">
        <v>150000</v>
      </c>
      <c r="F4" s="7">
        <f t="shared" ref="F4:F12" si="0">E4*D4</f>
        <v>52500</v>
      </c>
      <c r="G4" s="13">
        <f t="shared" ref="G4:G12" si="1">E4+F4</f>
        <v>202500</v>
      </c>
    </row>
    <row r="5" spans="1:7">
      <c r="A5" s="10" t="s">
        <v>92</v>
      </c>
      <c r="B5" s="10" t="s">
        <v>93</v>
      </c>
      <c r="C5" s="11">
        <v>8</v>
      </c>
      <c r="D5" s="12">
        <v>0.4</v>
      </c>
      <c r="E5" s="13">
        <v>230000</v>
      </c>
      <c r="F5" s="7">
        <f t="shared" si="0"/>
        <v>92000</v>
      </c>
      <c r="G5" s="13">
        <f t="shared" si="1"/>
        <v>322000</v>
      </c>
    </row>
    <row r="6" spans="1:7">
      <c r="A6" s="10" t="s">
        <v>94</v>
      </c>
      <c r="B6" s="10" t="s">
        <v>95</v>
      </c>
      <c r="C6" s="11">
        <v>13</v>
      </c>
      <c r="D6" s="12">
        <v>0.5</v>
      </c>
      <c r="E6" s="13">
        <v>260000</v>
      </c>
      <c r="F6" s="7">
        <f t="shared" si="0"/>
        <v>130000</v>
      </c>
      <c r="G6" s="13">
        <f t="shared" si="1"/>
        <v>390000</v>
      </c>
    </row>
    <row r="7" spans="1:7">
      <c r="A7" s="10" t="s">
        <v>96</v>
      </c>
      <c r="B7" s="10" t="s">
        <v>93</v>
      </c>
      <c r="C7" s="11">
        <v>10</v>
      </c>
      <c r="D7" s="12">
        <v>0.5</v>
      </c>
      <c r="E7" s="13">
        <v>220000</v>
      </c>
      <c r="F7" s="7">
        <f t="shared" si="0"/>
        <v>110000</v>
      </c>
      <c r="G7" s="13">
        <f t="shared" si="1"/>
        <v>330000</v>
      </c>
    </row>
    <row r="8" spans="1:7">
      <c r="A8" s="10" t="s">
        <v>97</v>
      </c>
      <c r="B8" s="10" t="s">
        <v>95</v>
      </c>
      <c r="C8" s="11">
        <v>19</v>
      </c>
      <c r="D8" s="12">
        <v>0.55000000000000004</v>
      </c>
      <c r="E8" s="13">
        <v>270000</v>
      </c>
      <c r="F8" s="7">
        <f t="shared" si="0"/>
        <v>148500</v>
      </c>
      <c r="G8" s="13">
        <f t="shared" si="1"/>
        <v>418500</v>
      </c>
    </row>
    <row r="9" spans="1:7">
      <c r="A9" s="10" t="s">
        <v>98</v>
      </c>
      <c r="B9" s="10" t="s">
        <v>93</v>
      </c>
      <c r="C9" s="11">
        <v>14</v>
      </c>
      <c r="D9" s="12">
        <v>0.5</v>
      </c>
      <c r="E9" s="13">
        <v>230000</v>
      </c>
      <c r="F9" s="7">
        <f t="shared" si="0"/>
        <v>115000</v>
      </c>
      <c r="G9" s="13">
        <f t="shared" si="1"/>
        <v>345000</v>
      </c>
    </row>
    <row r="10" spans="1:7">
      <c r="A10" s="10" t="s">
        <v>99</v>
      </c>
      <c r="B10" s="10" t="s">
        <v>91</v>
      </c>
      <c r="C10" s="11">
        <v>7</v>
      </c>
      <c r="D10" s="12">
        <v>0.4</v>
      </c>
      <c r="E10" s="13">
        <v>180000</v>
      </c>
      <c r="F10" s="7">
        <f t="shared" si="0"/>
        <v>72000</v>
      </c>
      <c r="G10" s="13">
        <f t="shared" si="1"/>
        <v>252000</v>
      </c>
    </row>
    <row r="11" spans="1:7">
      <c r="A11" s="10" t="s">
        <v>100</v>
      </c>
      <c r="B11" s="10" t="s">
        <v>91</v>
      </c>
      <c r="C11" s="11">
        <v>9</v>
      </c>
      <c r="D11" s="12">
        <v>0.4</v>
      </c>
      <c r="E11" s="13">
        <v>190000</v>
      </c>
      <c r="F11" s="7">
        <f t="shared" si="0"/>
        <v>76000</v>
      </c>
      <c r="G11" s="13">
        <f t="shared" si="1"/>
        <v>266000</v>
      </c>
    </row>
    <row r="12" spans="1:7" ht="17.5" thickBot="1">
      <c r="A12" s="14" t="s">
        <v>101</v>
      </c>
      <c r="B12" s="14" t="s">
        <v>95</v>
      </c>
      <c r="C12" s="15">
        <v>18</v>
      </c>
      <c r="D12" s="16">
        <v>0.55000000000000004</v>
      </c>
      <c r="E12" s="17">
        <v>265000</v>
      </c>
      <c r="F12" s="18">
        <f t="shared" si="0"/>
        <v>145750</v>
      </c>
      <c r="G12" s="17">
        <f t="shared" si="1"/>
        <v>410750</v>
      </c>
    </row>
    <row r="13" spans="1:7" ht="17.5" thickBot="1">
      <c r="A13" s="23" t="s">
        <v>102</v>
      </c>
      <c r="B13" s="24"/>
      <c r="C13" s="24"/>
      <c r="D13" s="24"/>
      <c r="E13" s="20">
        <f>SUM(E4:E12)</f>
        <v>1995000</v>
      </c>
      <c r="F13" s="20">
        <f>SUM(F4:F12)</f>
        <v>941750</v>
      </c>
      <c r="G13" s="20">
        <f>SUM(G4:G12)</f>
        <v>2936750</v>
      </c>
    </row>
    <row r="14" spans="1:7" ht="17.5" thickTop="1"/>
    <row r="18" spans="1:7">
      <c r="B18" s="25" t="s">
        <v>137</v>
      </c>
      <c r="C18" s="25" t="s">
        <v>127</v>
      </c>
    </row>
    <row r="19" spans="1:7">
      <c r="B19" t="s">
        <v>128</v>
      </c>
      <c r="D19" t="s">
        <v>129</v>
      </c>
      <c r="F19" t="s">
        <v>130</v>
      </c>
    </row>
    <row r="20" spans="1:7">
      <c r="A20" s="25" t="s">
        <v>138</v>
      </c>
      <c r="B20" t="s">
        <v>109</v>
      </c>
      <c r="C20" t="s">
        <v>131</v>
      </c>
      <c r="D20" t="s">
        <v>109</v>
      </c>
      <c r="E20" t="s">
        <v>131</v>
      </c>
      <c r="F20" t="s">
        <v>109</v>
      </c>
      <c r="G20" t="s">
        <v>131</v>
      </c>
    </row>
    <row r="21" spans="1:7">
      <c r="A21" t="s">
        <v>132</v>
      </c>
      <c r="B21" s="27">
        <v>150000</v>
      </c>
      <c r="C21" s="27">
        <v>52500</v>
      </c>
      <c r="D21" s="27" t="s">
        <v>136</v>
      </c>
      <c r="E21" s="27" t="s">
        <v>136</v>
      </c>
      <c r="F21" s="27" t="s">
        <v>136</v>
      </c>
      <c r="G21" s="27" t="s">
        <v>136</v>
      </c>
    </row>
    <row r="22" spans="1:7">
      <c r="A22" t="s">
        <v>133</v>
      </c>
      <c r="B22" s="27">
        <v>370000</v>
      </c>
      <c r="C22" s="27">
        <v>148000</v>
      </c>
      <c r="D22" s="27">
        <v>450000</v>
      </c>
      <c r="E22" s="27">
        <v>202000</v>
      </c>
      <c r="F22" s="27" t="s">
        <v>136</v>
      </c>
      <c r="G22" s="27" t="s">
        <v>136</v>
      </c>
    </row>
    <row r="23" spans="1:7">
      <c r="A23" t="s">
        <v>134</v>
      </c>
      <c r="B23" s="27" t="s">
        <v>136</v>
      </c>
      <c r="C23" s="27" t="s">
        <v>136</v>
      </c>
      <c r="D23" s="27">
        <v>230000</v>
      </c>
      <c r="E23" s="27">
        <v>115000</v>
      </c>
      <c r="F23" s="27">
        <v>260000</v>
      </c>
      <c r="G23" s="27">
        <v>130000</v>
      </c>
    </row>
    <row r="24" spans="1:7">
      <c r="A24" t="s">
        <v>135</v>
      </c>
      <c r="B24" s="27" t="s">
        <v>136</v>
      </c>
      <c r="C24" s="27" t="s">
        <v>136</v>
      </c>
      <c r="D24" s="27" t="s">
        <v>136</v>
      </c>
      <c r="E24" s="27" t="s">
        <v>136</v>
      </c>
      <c r="F24" s="27">
        <v>535000</v>
      </c>
      <c r="G24" s="27">
        <v>294250</v>
      </c>
    </row>
    <row r="25" spans="1:7">
      <c r="A25" t="s">
        <v>108</v>
      </c>
      <c r="B25" s="27">
        <v>520000</v>
      </c>
      <c r="C25" s="27">
        <v>200500</v>
      </c>
      <c r="D25" s="27">
        <v>680000</v>
      </c>
      <c r="E25" s="27">
        <v>317000</v>
      </c>
      <c r="F25" s="27">
        <v>795000</v>
      </c>
      <c r="G25" s="27">
        <v>424250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피벗테이블1</vt:lpstr>
      <vt:lpstr>피벗테이블1(결과)</vt:lpstr>
      <vt:lpstr>피벗테이블2</vt:lpstr>
      <vt:lpstr>피벗테이블2(결과)</vt:lpstr>
      <vt:lpstr>피벗테이블3</vt:lpstr>
      <vt:lpstr>피벗테이블3(결과)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2020-04-05T12:29:05Z</dcterms:created>
  <dcterms:modified xsi:type="dcterms:W3CDTF">2020-04-10T09:13:08Z</dcterms:modified>
</cp:coreProperties>
</file>