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16320" windowHeight="11370"/>
  </bookViews>
  <sheets>
    <sheet name="데이터표1" sheetId="4" r:id="rId1"/>
    <sheet name="데이터표1(결과)" sheetId="1" r:id="rId2"/>
    <sheet name="데이터표2" sheetId="5" r:id="rId3"/>
    <sheet name="데이터표2(결과)" sheetId="2" r:id="rId4"/>
    <sheet name="데이터표3" sheetId="6" r:id="rId5"/>
    <sheet name="데이터표3(결과)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3" l="1"/>
  <c r="C10" i="2"/>
  <c r="C6" i="6"/>
  <c r="C5" i="5"/>
  <c r="B5" i="4"/>
  <c r="B4" i="4"/>
  <c r="B8" i="4" s="1"/>
  <c r="C6" i="3" l="1"/>
  <c r="C5" i="2"/>
  <c r="B5" i="1"/>
  <c r="B4" i="1"/>
  <c r="B8" i="1" l="1"/>
  <c r="B14" i="1"/>
</calcChain>
</file>

<file path=xl/sharedStrings.xml><?xml version="1.0" encoding="utf-8"?>
<sst xmlns="http://schemas.openxmlformats.org/spreadsheetml/2006/main" count="52" uniqueCount="23">
  <si>
    <t>5월 영업이익</t>
    <phoneticPr fontId="2" type="noConversion"/>
  </si>
  <si>
    <t>판매가</t>
    <phoneticPr fontId="2" type="noConversion"/>
  </si>
  <si>
    <t>판매량</t>
    <phoneticPr fontId="2" type="noConversion"/>
  </si>
  <si>
    <t>매출총액</t>
    <phoneticPr fontId="2" type="noConversion"/>
  </si>
  <si>
    <t>생산원가</t>
    <phoneticPr fontId="2" type="noConversion"/>
  </si>
  <si>
    <t>임대료</t>
    <phoneticPr fontId="2" type="noConversion"/>
  </si>
  <si>
    <t>인건비</t>
    <phoneticPr fontId="2" type="noConversion"/>
  </si>
  <si>
    <t>영업이익</t>
    <phoneticPr fontId="2" type="noConversion"/>
  </si>
  <si>
    <t>판매가와 판매량 변동에 따른 영업이익 현황</t>
    <phoneticPr fontId="2" type="noConversion"/>
  </si>
  <si>
    <t>투자금</t>
    <phoneticPr fontId="2" type="noConversion"/>
  </si>
  <si>
    <t>투자기간(년)</t>
    <phoneticPr fontId="2" type="noConversion"/>
  </si>
  <si>
    <t>수익율</t>
    <phoneticPr fontId="2" type="noConversion"/>
  </si>
  <si>
    <t>수익금</t>
    <phoneticPr fontId="2" type="noConversion"/>
  </si>
  <si>
    <t>투자기간별 수익율에 따른 수익금 현황</t>
    <phoneticPr fontId="2" type="noConversion"/>
  </si>
  <si>
    <t>대출금 상환 금액</t>
    <phoneticPr fontId="6" type="noConversion"/>
  </si>
  <si>
    <t>이자율 변동에 따른 상환금액(월) 조견표</t>
    <phoneticPr fontId="6" type="noConversion"/>
  </si>
  <si>
    <t>대출금</t>
    <phoneticPr fontId="6" type="noConversion"/>
  </si>
  <si>
    <t>연이율</t>
    <phoneticPr fontId="6" type="noConversion"/>
  </si>
  <si>
    <t>상환금액(월)</t>
    <phoneticPr fontId="2" type="noConversion"/>
  </si>
  <si>
    <t>상환기간(년)</t>
    <phoneticPr fontId="6" type="noConversion"/>
  </si>
  <si>
    <t>상환금액(월)</t>
    <phoneticPr fontId="6" type="noConversion"/>
  </si>
  <si>
    <t>이자율</t>
    <phoneticPr fontId="6" type="noConversion"/>
  </si>
  <si>
    <t>수익율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</si>
</sst>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₩&quot;#,##0;[Red]\-&quot;₩&quot;#,##0"/>
    <numFmt numFmtId="41" formatCode="_-* #,##0_-;\-* #,##0_-;_-* &quot;-&quot;_-;_-@_-"/>
    <numFmt numFmtId="176" formatCode="0.0%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9" fontId="0" fillId="0" borderId="2" xfId="1" applyNumberFormat="1" applyFont="1" applyBorder="1">
      <alignment vertical="center"/>
    </xf>
    <xf numFmtId="41" fontId="0" fillId="0" borderId="2" xfId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>
      <alignment vertical="center"/>
    </xf>
    <xf numFmtId="41" fontId="5" fillId="0" borderId="2" xfId="1" applyFont="1" applyBorder="1">
      <alignment vertical="center"/>
    </xf>
    <xf numFmtId="9" fontId="7" fillId="0" borderId="2" xfId="2" applyFont="1" applyBorder="1" applyAlignment="1"/>
    <xf numFmtId="0" fontId="0" fillId="0" borderId="0" xfId="0" applyBorder="1" applyAlignment="1">
      <alignment horizontal="center" vertical="center"/>
    </xf>
    <xf numFmtId="0" fontId="5" fillId="0" borderId="2" xfId="0" applyNumberFormat="1" applyFont="1" applyBorder="1">
      <alignment vertical="center"/>
    </xf>
    <xf numFmtId="176" fontId="7" fillId="0" borderId="2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255"/>
    </xf>
    <xf numFmtId="6" fontId="0" fillId="0" borderId="2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B1"/>
    </sheetView>
  </sheetViews>
  <sheetFormatPr defaultRowHeight="17"/>
  <cols>
    <col min="2" max="2" width="11.83203125" bestFit="1" customWidth="1"/>
    <col min="3" max="7" width="11.58203125" customWidth="1"/>
  </cols>
  <sheetData>
    <row r="1" spans="1:7">
      <c r="A1" s="19" t="s">
        <v>0</v>
      </c>
      <c r="B1" s="19"/>
    </row>
    <row r="2" spans="1:7">
      <c r="A2" s="1" t="s">
        <v>1</v>
      </c>
      <c r="B2" s="2">
        <v>16000</v>
      </c>
    </row>
    <row r="3" spans="1:7">
      <c r="A3" s="1" t="s">
        <v>2</v>
      </c>
      <c r="B3" s="2">
        <v>3000</v>
      </c>
    </row>
    <row r="4" spans="1:7">
      <c r="A4" s="1" t="s">
        <v>3</v>
      </c>
      <c r="B4" s="2">
        <f>B2*B3</f>
        <v>48000000</v>
      </c>
    </row>
    <row r="5" spans="1:7">
      <c r="A5" s="1" t="s">
        <v>4</v>
      </c>
      <c r="B5" s="2">
        <f>B2*0.25*B3</f>
        <v>12000000</v>
      </c>
    </row>
    <row r="6" spans="1:7">
      <c r="A6" s="1" t="s">
        <v>5</v>
      </c>
      <c r="B6" s="2">
        <v>6000000</v>
      </c>
    </row>
    <row r="7" spans="1:7">
      <c r="A7" s="1" t="s">
        <v>6</v>
      </c>
      <c r="B7" s="2">
        <v>12000000</v>
      </c>
    </row>
    <row r="8" spans="1:7">
      <c r="A8" s="1" t="s">
        <v>7</v>
      </c>
      <c r="B8" s="2">
        <f>B4-SUM(B5:B7)</f>
        <v>18000000</v>
      </c>
    </row>
    <row r="11" spans="1:7">
      <c r="A11" s="3" t="s">
        <v>8</v>
      </c>
    </row>
    <row r="13" spans="1:7">
      <c r="C13" s="4" t="s">
        <v>2</v>
      </c>
    </row>
    <row r="14" spans="1:7">
      <c r="B14" s="2"/>
      <c r="C14" s="2">
        <v>2000</v>
      </c>
      <c r="D14" s="2">
        <v>2500</v>
      </c>
      <c r="E14" s="2">
        <v>3000</v>
      </c>
      <c r="F14" s="2">
        <v>3500</v>
      </c>
      <c r="G14" s="2">
        <v>4000</v>
      </c>
    </row>
    <row r="15" spans="1:7">
      <c r="A15" s="4" t="s">
        <v>1</v>
      </c>
      <c r="B15" s="2">
        <v>13000</v>
      </c>
      <c r="C15" s="2"/>
      <c r="D15" s="2"/>
      <c r="E15" s="2"/>
      <c r="F15" s="2"/>
      <c r="G15" s="2"/>
    </row>
    <row r="16" spans="1:7">
      <c r="B16" s="2">
        <v>14000</v>
      </c>
      <c r="C16" s="2"/>
      <c r="D16" s="2"/>
      <c r="E16" s="2"/>
      <c r="F16" s="2"/>
      <c r="G16" s="2"/>
    </row>
    <row r="17" spans="2:7">
      <c r="B17" s="2">
        <v>15000</v>
      </c>
      <c r="C17" s="2"/>
      <c r="D17" s="2"/>
      <c r="E17" s="2"/>
      <c r="F17" s="2"/>
      <c r="G17" s="2"/>
    </row>
    <row r="18" spans="2:7">
      <c r="B18" s="2">
        <v>16000</v>
      </c>
      <c r="C18" s="2"/>
      <c r="D18" s="2"/>
      <c r="E18" s="2"/>
      <c r="F18" s="2"/>
      <c r="G18" s="2"/>
    </row>
    <row r="19" spans="2:7">
      <c r="B19" s="2">
        <v>17000</v>
      </c>
      <c r="C19" s="2"/>
      <c r="D19" s="2"/>
      <c r="E19" s="2"/>
      <c r="F19" s="2"/>
      <c r="G19" s="2"/>
    </row>
    <row r="20" spans="2:7">
      <c r="B20" s="2">
        <v>18000</v>
      </c>
      <c r="C20" s="2"/>
      <c r="D20" s="2"/>
      <c r="E20" s="2"/>
      <c r="F20" s="2"/>
      <c r="G20" s="2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B1"/>
    </sheetView>
  </sheetViews>
  <sheetFormatPr defaultRowHeight="17"/>
  <cols>
    <col min="2" max="2" width="11.83203125" bestFit="1" customWidth="1"/>
    <col min="3" max="7" width="11.58203125" customWidth="1"/>
  </cols>
  <sheetData>
    <row r="1" spans="1:7">
      <c r="A1" s="19" t="s">
        <v>0</v>
      </c>
      <c r="B1" s="19"/>
    </row>
    <row r="2" spans="1:7">
      <c r="A2" s="1" t="s">
        <v>1</v>
      </c>
      <c r="B2" s="2">
        <v>16000</v>
      </c>
    </row>
    <row r="3" spans="1:7">
      <c r="A3" s="1" t="s">
        <v>2</v>
      </c>
      <c r="B3" s="2">
        <v>3000</v>
      </c>
    </row>
    <row r="4" spans="1:7">
      <c r="A4" s="1" t="s">
        <v>3</v>
      </c>
      <c r="B4" s="2">
        <f>B2*B3</f>
        <v>48000000</v>
      </c>
    </row>
    <row r="5" spans="1:7">
      <c r="A5" s="1" t="s">
        <v>4</v>
      </c>
      <c r="B5" s="2">
        <f>B2*0.25*B3</f>
        <v>12000000</v>
      </c>
    </row>
    <row r="6" spans="1:7">
      <c r="A6" s="1" t="s">
        <v>5</v>
      </c>
      <c r="B6" s="2">
        <v>6000000</v>
      </c>
    </row>
    <row r="7" spans="1:7">
      <c r="A7" s="1" t="s">
        <v>6</v>
      </c>
      <c r="B7" s="2">
        <v>12000000</v>
      </c>
    </row>
    <row r="8" spans="1:7">
      <c r="A8" s="1" t="s">
        <v>7</v>
      </c>
      <c r="B8" s="2">
        <f>B4-SUM(B5:B7)</f>
        <v>18000000</v>
      </c>
    </row>
    <row r="11" spans="1:7">
      <c r="A11" s="3" t="s">
        <v>8</v>
      </c>
    </row>
    <row r="13" spans="1:7">
      <c r="C13" s="4" t="s">
        <v>2</v>
      </c>
    </row>
    <row r="14" spans="1:7">
      <c r="B14" s="2">
        <f>B4-SUM(B5:B7)</f>
        <v>18000000</v>
      </c>
      <c r="C14" s="2">
        <v>2000</v>
      </c>
      <c r="D14" s="2">
        <v>2500</v>
      </c>
      <c r="E14" s="2">
        <v>3000</v>
      </c>
      <c r="F14" s="2">
        <v>3500</v>
      </c>
      <c r="G14" s="2">
        <v>4000</v>
      </c>
    </row>
    <row r="15" spans="1:7">
      <c r="A15" s="4" t="s">
        <v>1</v>
      </c>
      <c r="B15" s="2">
        <v>13000</v>
      </c>
      <c r="C15" s="2">
        <f t="dataTable" ref="C15:G20" dt2D="1" dtr="1" r1="B3" r2="B2"/>
        <v>1500000</v>
      </c>
      <c r="D15" s="2">
        <v>6375000</v>
      </c>
      <c r="E15" s="2">
        <v>11250000</v>
      </c>
      <c r="F15" s="2">
        <v>16125000</v>
      </c>
      <c r="G15" s="2">
        <v>21000000</v>
      </c>
    </row>
    <row r="16" spans="1:7">
      <c r="B16" s="2">
        <v>14000</v>
      </c>
      <c r="C16" s="2">
        <v>3000000</v>
      </c>
      <c r="D16" s="2">
        <v>8250000</v>
      </c>
      <c r="E16" s="2">
        <v>13500000</v>
      </c>
      <c r="F16" s="2">
        <v>18750000</v>
      </c>
      <c r="G16" s="2">
        <v>24000000</v>
      </c>
    </row>
    <row r="17" spans="2:7">
      <c r="B17" s="2">
        <v>15000</v>
      </c>
      <c r="C17" s="2">
        <v>4500000</v>
      </c>
      <c r="D17" s="2">
        <v>10125000</v>
      </c>
      <c r="E17" s="2">
        <v>15750000</v>
      </c>
      <c r="F17" s="2">
        <v>21375000</v>
      </c>
      <c r="G17" s="2">
        <v>27000000</v>
      </c>
    </row>
    <row r="18" spans="2:7">
      <c r="B18" s="2">
        <v>16000</v>
      </c>
      <c r="C18" s="2">
        <v>6000000</v>
      </c>
      <c r="D18" s="2">
        <v>12000000</v>
      </c>
      <c r="E18" s="2">
        <v>18000000</v>
      </c>
      <c r="F18" s="2">
        <v>24000000</v>
      </c>
      <c r="G18" s="2">
        <v>30000000</v>
      </c>
    </row>
    <row r="19" spans="2:7">
      <c r="B19" s="2">
        <v>17000</v>
      </c>
      <c r="C19" s="2">
        <v>7500000</v>
      </c>
      <c r="D19" s="2">
        <v>13875000</v>
      </c>
      <c r="E19" s="2">
        <v>20250000</v>
      </c>
      <c r="F19" s="2">
        <v>26625000</v>
      </c>
      <c r="G19" s="2">
        <v>33000000</v>
      </c>
    </row>
    <row r="20" spans="2:7">
      <c r="B20" s="2">
        <v>18000</v>
      </c>
      <c r="C20" s="2">
        <v>9000000</v>
      </c>
      <c r="D20" s="2">
        <v>15750000</v>
      </c>
      <c r="E20" s="2">
        <v>22500000</v>
      </c>
      <c r="F20" s="2">
        <v>29250000</v>
      </c>
      <c r="G20" s="2">
        <v>36000000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sqref="A1:B1"/>
    </sheetView>
  </sheetViews>
  <sheetFormatPr defaultRowHeight="17"/>
  <cols>
    <col min="1" max="1" width="2.58203125" customWidth="1"/>
    <col min="2" max="2" width="12.58203125" bestFit="1" customWidth="1"/>
    <col min="3" max="3" width="13" bestFit="1" customWidth="1"/>
    <col min="4" max="8" width="11.58203125" customWidth="1"/>
  </cols>
  <sheetData>
    <row r="2" spans="2:8">
      <c r="B2" s="5" t="s">
        <v>9</v>
      </c>
      <c r="C2" s="2">
        <v>100000000</v>
      </c>
    </row>
    <row r="3" spans="2:8">
      <c r="B3" s="5" t="s">
        <v>10</v>
      </c>
      <c r="C3" s="2">
        <v>3</v>
      </c>
    </row>
    <row r="4" spans="2:8">
      <c r="B4" s="5" t="s">
        <v>11</v>
      </c>
      <c r="C4" s="6">
        <v>0.05</v>
      </c>
    </row>
    <row r="5" spans="2:8">
      <c r="B5" s="5" t="s">
        <v>12</v>
      </c>
      <c r="C5" s="7">
        <f>ISPMT(C4/12,C3*12,1,C2)</f>
        <v>14583333.333333334</v>
      </c>
    </row>
    <row r="7" spans="2:8" ht="21">
      <c r="C7" s="20" t="s">
        <v>13</v>
      </c>
      <c r="D7" s="20"/>
      <c r="E7" s="20"/>
      <c r="F7" s="20"/>
      <c r="G7" s="20"/>
      <c r="H7" s="20"/>
    </row>
    <row r="9" spans="2:8">
      <c r="D9" s="8" t="s">
        <v>22</v>
      </c>
    </row>
    <row r="10" spans="2:8">
      <c r="C10" s="2"/>
      <c r="D10" s="9">
        <v>0.01</v>
      </c>
      <c r="E10" s="9">
        <v>0.03</v>
      </c>
      <c r="F10" s="9">
        <v>0.05</v>
      </c>
      <c r="G10" s="9">
        <v>7.0000000000000007E-2</v>
      </c>
      <c r="H10" s="9">
        <v>0.1</v>
      </c>
    </row>
    <row r="11" spans="2:8">
      <c r="B11" s="8" t="s">
        <v>10</v>
      </c>
      <c r="C11" s="10">
        <v>1</v>
      </c>
      <c r="D11" s="2"/>
      <c r="E11" s="2"/>
      <c r="F11" s="2"/>
      <c r="G11" s="2"/>
      <c r="H11" s="2"/>
    </row>
    <row r="12" spans="2:8">
      <c r="C12" s="10">
        <v>2</v>
      </c>
      <c r="D12" s="2"/>
      <c r="E12" s="2"/>
      <c r="F12" s="2"/>
      <c r="G12" s="2"/>
      <c r="H12" s="2"/>
    </row>
    <row r="13" spans="2:8">
      <c r="C13" s="10">
        <v>3</v>
      </c>
      <c r="D13" s="2"/>
      <c r="E13" s="2"/>
      <c r="F13" s="2"/>
      <c r="G13" s="2"/>
      <c r="H13" s="2"/>
    </row>
    <row r="14" spans="2:8">
      <c r="C14" s="10">
        <v>4</v>
      </c>
      <c r="D14" s="2"/>
      <c r="E14" s="2"/>
      <c r="F14" s="2"/>
      <c r="G14" s="2"/>
      <c r="H14" s="2"/>
    </row>
    <row r="15" spans="2:8">
      <c r="C15" s="10">
        <v>5</v>
      </c>
      <c r="D15" s="2"/>
      <c r="E15" s="2"/>
      <c r="F15" s="2"/>
      <c r="G15" s="2"/>
      <c r="H15" s="2"/>
    </row>
    <row r="16" spans="2:8">
      <c r="C16" s="10">
        <v>6</v>
      </c>
      <c r="D16" s="2"/>
      <c r="E16" s="2"/>
      <c r="F16" s="2"/>
      <c r="G16" s="2"/>
      <c r="H16" s="2"/>
    </row>
    <row r="17" spans="3:8">
      <c r="C17" s="10">
        <v>7</v>
      </c>
      <c r="D17" s="2"/>
      <c r="E17" s="2"/>
      <c r="F17" s="2"/>
      <c r="G17" s="2"/>
      <c r="H17" s="2"/>
    </row>
    <row r="18" spans="3:8">
      <c r="C18" s="10">
        <v>8</v>
      </c>
      <c r="D18" s="2"/>
      <c r="E18" s="2"/>
      <c r="F18" s="2"/>
      <c r="G18" s="2"/>
      <c r="H18" s="2"/>
    </row>
    <row r="19" spans="3:8">
      <c r="C19" s="10">
        <v>9</v>
      </c>
      <c r="D19" s="2"/>
      <c r="E19" s="2"/>
      <c r="F19" s="2"/>
      <c r="G19" s="2"/>
      <c r="H19" s="2"/>
    </row>
    <row r="20" spans="3:8">
      <c r="C20" s="10">
        <v>10</v>
      </c>
      <c r="D20" s="2"/>
      <c r="E20" s="2"/>
      <c r="F20" s="2"/>
      <c r="G20" s="2"/>
      <c r="H20" s="2"/>
    </row>
  </sheetData>
  <mergeCells count="1">
    <mergeCell ref="C7:H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sqref="A1:B1"/>
    </sheetView>
  </sheetViews>
  <sheetFormatPr defaultRowHeight="17"/>
  <cols>
    <col min="1" max="1" width="2.58203125" customWidth="1"/>
    <col min="2" max="2" width="12.58203125" bestFit="1" customWidth="1"/>
    <col min="3" max="3" width="13" bestFit="1" customWidth="1"/>
    <col min="4" max="8" width="11.58203125" customWidth="1"/>
  </cols>
  <sheetData>
    <row r="2" spans="2:8">
      <c r="B2" s="5" t="s">
        <v>9</v>
      </c>
      <c r="C2" s="2">
        <v>100000000</v>
      </c>
    </row>
    <row r="3" spans="2:8">
      <c r="B3" s="5" t="s">
        <v>10</v>
      </c>
      <c r="C3" s="2">
        <v>3</v>
      </c>
    </row>
    <row r="4" spans="2:8">
      <c r="B4" s="5" t="s">
        <v>11</v>
      </c>
      <c r="C4" s="6">
        <v>0.05</v>
      </c>
    </row>
    <row r="5" spans="2:8">
      <c r="B5" s="5" t="s">
        <v>12</v>
      </c>
      <c r="C5" s="7">
        <f>ISPMT(C4/12,C3*12,1,C2)</f>
        <v>14583333.333333334</v>
      </c>
    </row>
    <row r="7" spans="2:8" ht="21">
      <c r="C7" s="20" t="s">
        <v>13</v>
      </c>
      <c r="D7" s="20"/>
      <c r="E7" s="20"/>
      <c r="F7" s="20"/>
      <c r="G7" s="20"/>
      <c r="H7" s="20"/>
    </row>
    <row r="9" spans="2:8">
      <c r="D9" s="8" t="s">
        <v>11</v>
      </c>
    </row>
    <row r="10" spans="2:8">
      <c r="C10" s="2">
        <f>ISPMT(C4/12,C3*12,1,C2)</f>
        <v>14583333.333333334</v>
      </c>
      <c r="D10" s="9">
        <v>0.01</v>
      </c>
      <c r="E10" s="9">
        <v>0.03</v>
      </c>
      <c r="F10" s="9">
        <v>0.05</v>
      </c>
      <c r="G10" s="9">
        <v>7.0000000000000007E-2</v>
      </c>
      <c r="H10" s="9">
        <v>0.1</v>
      </c>
    </row>
    <row r="11" spans="2:8">
      <c r="B11" s="8" t="s">
        <v>10</v>
      </c>
      <c r="C11" s="10">
        <v>1</v>
      </c>
      <c r="D11" s="2">
        <f t="dataTable" ref="D11:H20" dt2D="1" dtr="1" r1="C4" r2="C3"/>
        <v>916666.66666666674</v>
      </c>
      <c r="E11" s="2">
        <v>2750000</v>
      </c>
      <c r="F11" s="2">
        <v>4583333.333333333</v>
      </c>
      <c r="G11" s="2">
        <v>6416666.666666667</v>
      </c>
      <c r="H11" s="2">
        <v>9166666.666666666</v>
      </c>
    </row>
    <row r="12" spans="2:8">
      <c r="C12" s="10">
        <v>2</v>
      </c>
      <c r="D12" s="2">
        <v>1916666.6666666667</v>
      </c>
      <c r="E12" s="2">
        <v>5750000</v>
      </c>
      <c r="F12" s="2">
        <v>9583333.333333334</v>
      </c>
      <c r="G12" s="2">
        <v>13416666.666666668</v>
      </c>
      <c r="H12" s="2">
        <v>19166666.666666668</v>
      </c>
    </row>
    <row r="13" spans="2:8">
      <c r="C13" s="10">
        <v>3</v>
      </c>
      <c r="D13" s="2">
        <v>2916666.666666667</v>
      </c>
      <c r="E13" s="2">
        <v>8750000</v>
      </c>
      <c r="F13" s="2">
        <v>14583333.333333334</v>
      </c>
      <c r="G13" s="2">
        <v>20416666.666666668</v>
      </c>
      <c r="H13" s="2">
        <v>29166666.666666668</v>
      </c>
    </row>
    <row r="14" spans="2:8">
      <c r="C14" s="10">
        <v>4</v>
      </c>
      <c r="D14" s="2">
        <v>3916666.666666667</v>
      </c>
      <c r="E14" s="2">
        <v>11750000</v>
      </c>
      <c r="F14" s="2">
        <v>19583333.333333332</v>
      </c>
      <c r="G14" s="2">
        <v>27416666.666666668</v>
      </c>
      <c r="H14" s="2">
        <v>39166666.666666664</v>
      </c>
    </row>
    <row r="15" spans="2:8">
      <c r="C15" s="10">
        <v>5</v>
      </c>
      <c r="D15" s="2">
        <v>4916666.666666667</v>
      </c>
      <c r="E15" s="2">
        <v>14750000</v>
      </c>
      <c r="F15" s="2">
        <v>24583333.333333332</v>
      </c>
      <c r="G15" s="2">
        <v>34416666.666666672</v>
      </c>
      <c r="H15" s="2">
        <v>49166666.666666664</v>
      </c>
    </row>
    <row r="16" spans="2:8">
      <c r="C16" s="10">
        <v>6</v>
      </c>
      <c r="D16" s="2">
        <v>5916666.666666667</v>
      </c>
      <c r="E16" s="2">
        <v>17750000</v>
      </c>
      <c r="F16" s="2">
        <v>29583333.333333332</v>
      </c>
      <c r="G16" s="2">
        <v>41416666.666666672</v>
      </c>
      <c r="H16" s="2">
        <v>59166666.666666664</v>
      </c>
    </row>
    <row r="17" spans="3:8">
      <c r="C17" s="10">
        <v>7</v>
      </c>
      <c r="D17" s="2">
        <v>6916666.666666667</v>
      </c>
      <c r="E17" s="2">
        <v>20750000</v>
      </c>
      <c r="F17" s="2">
        <v>34583333.333333336</v>
      </c>
      <c r="G17" s="2">
        <v>48416666.666666672</v>
      </c>
      <c r="H17" s="2">
        <v>69166666.666666672</v>
      </c>
    </row>
    <row r="18" spans="3:8">
      <c r="C18" s="10">
        <v>8</v>
      </c>
      <c r="D18" s="2">
        <v>7916666.666666667</v>
      </c>
      <c r="E18" s="2">
        <v>23750000</v>
      </c>
      <c r="F18" s="2">
        <v>39583333.333333336</v>
      </c>
      <c r="G18" s="2">
        <v>55416666.666666672</v>
      </c>
      <c r="H18" s="2">
        <v>79166666.666666672</v>
      </c>
    </row>
    <row r="19" spans="3:8">
      <c r="C19" s="10">
        <v>9</v>
      </c>
      <c r="D19" s="2">
        <v>8916666.6666666679</v>
      </c>
      <c r="E19" s="2">
        <v>26750000</v>
      </c>
      <c r="F19" s="2">
        <v>44583333.333333336</v>
      </c>
      <c r="G19" s="2">
        <v>62416666.666666672</v>
      </c>
      <c r="H19" s="2">
        <v>89166666.666666672</v>
      </c>
    </row>
    <row r="20" spans="3:8">
      <c r="C20" s="10">
        <v>10</v>
      </c>
      <c r="D20" s="2">
        <v>9916666.6666666679</v>
      </c>
      <c r="E20" s="2">
        <v>29750000</v>
      </c>
      <c r="F20" s="2">
        <v>49583333.333333336</v>
      </c>
      <c r="G20" s="2">
        <v>69416666.666666672</v>
      </c>
      <c r="H20" s="2">
        <v>99166666.666666672</v>
      </c>
    </row>
  </sheetData>
  <mergeCells count="1">
    <mergeCell ref="C7:H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B1"/>
    </sheetView>
  </sheetViews>
  <sheetFormatPr defaultRowHeight="17"/>
  <cols>
    <col min="1" max="1" width="2.58203125" customWidth="1"/>
    <col min="2" max="2" width="12.33203125" bestFit="1" customWidth="1"/>
    <col min="3" max="3" width="11.83203125" bestFit="1" customWidth="1"/>
    <col min="5" max="5" width="4.5" customWidth="1"/>
    <col min="6" max="6" width="11.25" customWidth="1"/>
    <col min="7" max="7" width="16" customWidth="1"/>
  </cols>
  <sheetData>
    <row r="1" spans="1:7">
      <c r="A1" s="11"/>
      <c r="B1" s="11"/>
      <c r="C1" s="11"/>
      <c r="D1" s="11"/>
      <c r="E1" s="11"/>
      <c r="F1" s="11"/>
      <c r="G1" s="11"/>
    </row>
    <row r="2" spans="1:7">
      <c r="A2" s="11"/>
      <c r="B2" s="21" t="s">
        <v>14</v>
      </c>
      <c r="C2" s="21"/>
      <c r="D2" s="11"/>
      <c r="E2" s="12" t="s">
        <v>15</v>
      </c>
      <c r="F2" s="12"/>
      <c r="G2" s="12"/>
    </row>
    <row r="3" spans="1:7">
      <c r="A3" s="11"/>
      <c r="B3" s="13" t="s">
        <v>16</v>
      </c>
      <c r="C3" s="14">
        <v>20000000</v>
      </c>
      <c r="D3" s="11"/>
      <c r="E3" s="11"/>
      <c r="F3" s="11"/>
      <c r="G3" s="11"/>
    </row>
    <row r="4" spans="1:7">
      <c r="A4" s="11"/>
      <c r="B4" s="13" t="s">
        <v>17</v>
      </c>
      <c r="C4" s="15">
        <v>0.06</v>
      </c>
      <c r="D4" s="11"/>
      <c r="E4" s="11"/>
      <c r="F4" s="11"/>
      <c r="G4" s="16" t="s">
        <v>18</v>
      </c>
    </row>
    <row r="5" spans="1:7">
      <c r="A5" s="11"/>
      <c r="B5" s="13" t="s">
        <v>19</v>
      </c>
      <c r="C5" s="13">
        <v>5</v>
      </c>
      <c r="D5" s="11"/>
      <c r="E5" s="11"/>
      <c r="F5" s="17"/>
      <c r="G5" s="5"/>
    </row>
    <row r="6" spans="1:7">
      <c r="A6" s="11"/>
      <c r="B6" s="13" t="s">
        <v>20</v>
      </c>
      <c r="C6" s="14">
        <f>PMT($C$4/12,$C$5 *12,-$C$3)</f>
        <v>386656.03058855823</v>
      </c>
      <c r="D6" s="11"/>
      <c r="E6" s="22" t="s">
        <v>21</v>
      </c>
      <c r="F6" s="18">
        <v>0.04</v>
      </c>
      <c r="G6" s="5"/>
    </row>
    <row r="7" spans="1:7">
      <c r="A7" s="11"/>
      <c r="B7" s="11"/>
      <c r="C7" s="11"/>
      <c r="D7" s="11"/>
      <c r="E7" s="22"/>
      <c r="F7" s="18">
        <v>4.4999999999999998E-2</v>
      </c>
      <c r="G7" s="5"/>
    </row>
    <row r="8" spans="1:7">
      <c r="A8" s="11"/>
      <c r="B8" s="11"/>
      <c r="C8" s="11"/>
      <c r="D8" s="11"/>
      <c r="E8" s="22"/>
      <c r="F8" s="18">
        <v>0.05</v>
      </c>
      <c r="G8" s="5"/>
    </row>
    <row r="9" spans="1:7">
      <c r="A9" s="11"/>
      <c r="B9" s="11"/>
      <c r="C9" s="11"/>
      <c r="D9" s="11"/>
      <c r="E9" s="22"/>
      <c r="F9" s="18">
        <v>5.5E-2</v>
      </c>
      <c r="G9" s="5"/>
    </row>
    <row r="10" spans="1:7">
      <c r="A10" s="11"/>
      <c r="B10" s="11"/>
      <c r="C10" s="11"/>
      <c r="D10" s="11"/>
      <c r="E10" s="22"/>
      <c r="F10" s="18">
        <v>0.06</v>
      </c>
      <c r="G10" s="5"/>
    </row>
    <row r="11" spans="1:7">
      <c r="A11" s="11"/>
      <c r="B11" s="11"/>
      <c r="C11" s="11"/>
      <c r="D11" s="11"/>
      <c r="E11" s="22"/>
      <c r="F11" s="18">
        <v>6.5000000000000002E-2</v>
      </c>
      <c r="G11" s="5"/>
    </row>
    <row r="12" spans="1:7">
      <c r="A12" s="11"/>
      <c r="B12" s="11"/>
      <c r="C12" s="11"/>
      <c r="D12" s="11"/>
      <c r="E12" s="22"/>
      <c r="F12" s="18">
        <v>7.0000000000000007E-2</v>
      </c>
      <c r="G12" s="5"/>
    </row>
  </sheetData>
  <mergeCells count="2">
    <mergeCell ref="B2:C2"/>
    <mergeCell ref="E6:E1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B1"/>
    </sheetView>
  </sheetViews>
  <sheetFormatPr defaultRowHeight="17"/>
  <cols>
    <col min="1" max="1" width="2.58203125" customWidth="1"/>
    <col min="2" max="2" width="12.33203125" bestFit="1" customWidth="1"/>
    <col min="3" max="3" width="11.83203125" bestFit="1" customWidth="1"/>
    <col min="5" max="5" width="4.5" customWidth="1"/>
    <col min="6" max="6" width="11.25" customWidth="1"/>
    <col min="7" max="7" width="16" customWidth="1"/>
  </cols>
  <sheetData>
    <row r="1" spans="1:7">
      <c r="A1" s="11"/>
      <c r="B1" s="11"/>
      <c r="C1" s="11"/>
      <c r="D1" s="11"/>
      <c r="E1" s="11"/>
      <c r="F1" s="11"/>
      <c r="G1" s="11"/>
    </row>
    <row r="2" spans="1:7">
      <c r="A2" s="11"/>
      <c r="B2" s="21" t="s">
        <v>14</v>
      </c>
      <c r="C2" s="21"/>
      <c r="D2" s="11"/>
      <c r="E2" s="12" t="s">
        <v>15</v>
      </c>
      <c r="F2" s="12"/>
      <c r="G2" s="12"/>
    </row>
    <row r="3" spans="1:7">
      <c r="A3" s="11"/>
      <c r="B3" s="13" t="s">
        <v>16</v>
      </c>
      <c r="C3" s="14">
        <v>20000000</v>
      </c>
      <c r="D3" s="11"/>
      <c r="E3" s="11"/>
      <c r="F3" s="11"/>
      <c r="G3" s="11"/>
    </row>
    <row r="4" spans="1:7">
      <c r="A4" s="11"/>
      <c r="B4" s="13" t="s">
        <v>17</v>
      </c>
      <c r="C4" s="15">
        <v>0.06</v>
      </c>
      <c r="D4" s="11"/>
      <c r="E4" s="11"/>
      <c r="F4" s="11"/>
      <c r="G4" s="16" t="s">
        <v>18</v>
      </c>
    </row>
    <row r="5" spans="1:7">
      <c r="A5" s="11"/>
      <c r="B5" s="13" t="s">
        <v>19</v>
      </c>
      <c r="C5" s="13">
        <v>5</v>
      </c>
      <c r="D5" s="11"/>
      <c r="E5" s="11"/>
      <c r="F5" s="17"/>
      <c r="G5" s="23">
        <f>PMT($C$4/12,$C$5 *12,-$C$3)</f>
        <v>386656.03058855823</v>
      </c>
    </row>
    <row r="6" spans="1:7">
      <c r="A6" s="11"/>
      <c r="B6" s="13" t="s">
        <v>20</v>
      </c>
      <c r="C6" s="14">
        <f>PMT($C$4/12,$C$5 *12,-$C$3)</f>
        <v>386656.03058855823</v>
      </c>
      <c r="D6" s="11"/>
      <c r="E6" s="22" t="s">
        <v>21</v>
      </c>
      <c r="F6" s="18">
        <v>0.04</v>
      </c>
      <c r="G6" s="5">
        <f t="dataTable" ref="G6:G12" dt2D="0" dtr="0" r1="C4"/>
        <v>368330.44110532705</v>
      </c>
    </row>
    <row r="7" spans="1:7">
      <c r="A7" s="11"/>
      <c r="B7" s="11"/>
      <c r="C7" s="11"/>
      <c r="D7" s="11"/>
      <c r="E7" s="22"/>
      <c r="F7" s="18">
        <v>4.4999999999999998E-2</v>
      </c>
      <c r="G7" s="5">
        <v>372860.384830333</v>
      </c>
    </row>
    <row r="8" spans="1:7">
      <c r="A8" s="11"/>
      <c r="B8" s="11"/>
      <c r="C8" s="11"/>
      <c r="D8" s="11"/>
      <c r="E8" s="22"/>
      <c r="F8" s="18">
        <v>0.05</v>
      </c>
      <c r="G8" s="5">
        <v>377424.67288021866</v>
      </c>
    </row>
    <row r="9" spans="1:7">
      <c r="A9" s="11"/>
      <c r="B9" s="11"/>
      <c r="C9" s="11"/>
      <c r="D9" s="11"/>
      <c r="E9" s="22"/>
      <c r="F9" s="18">
        <v>5.5E-2</v>
      </c>
      <c r="G9" s="5">
        <v>382023.24343564484</v>
      </c>
    </row>
    <row r="10" spans="1:7">
      <c r="A10" s="11"/>
      <c r="B10" s="11"/>
      <c r="C10" s="11"/>
      <c r="D10" s="11"/>
      <c r="E10" s="22"/>
      <c r="F10" s="18">
        <v>0.06</v>
      </c>
      <c r="G10" s="5">
        <v>386656.03058855823</v>
      </c>
    </row>
    <row r="11" spans="1:7">
      <c r="A11" s="11"/>
      <c r="B11" s="11"/>
      <c r="C11" s="11"/>
      <c r="D11" s="11"/>
      <c r="E11" s="22"/>
      <c r="F11" s="18">
        <v>6.5000000000000002E-2</v>
      </c>
      <c r="G11" s="5">
        <v>391322.96437457082</v>
      </c>
    </row>
    <row r="12" spans="1:7">
      <c r="A12" s="11"/>
      <c r="B12" s="11"/>
      <c r="C12" s="11"/>
      <c r="D12" s="11"/>
      <c r="E12" s="22"/>
      <c r="F12" s="18">
        <v>7.0000000000000007E-2</v>
      </c>
      <c r="G12" s="5">
        <v>396023.97080699075</v>
      </c>
    </row>
  </sheetData>
  <mergeCells count="2">
    <mergeCell ref="B2:C2"/>
    <mergeCell ref="E6:E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데이터표1</vt:lpstr>
      <vt:lpstr>데이터표1(결과)</vt:lpstr>
      <vt:lpstr>데이터표2</vt:lpstr>
      <vt:lpstr>데이터표2(결과)</vt:lpstr>
      <vt:lpstr>데이터표3</vt:lpstr>
      <vt:lpstr>데이터표3(결과)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2020-04-05T12:17:33Z</dcterms:created>
  <dcterms:modified xsi:type="dcterms:W3CDTF">2020-04-10T06:14:18Z</dcterms:modified>
</cp:coreProperties>
</file>