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\이론\"/>
    </mc:Choice>
  </mc:AlternateContent>
  <bookViews>
    <workbookView xWindow="0" yWindow="0" windowWidth="16320" windowHeight="11370"/>
  </bookViews>
  <sheets>
    <sheet name="매크로1" sheetId="6" r:id="rId1"/>
    <sheet name="매크로1(결과)" sheetId="1" r:id="rId2"/>
    <sheet name="매크로2" sheetId="4" r:id="rId3"/>
    <sheet name="매크로2(결과)" sheetId="2" r:id="rId4"/>
    <sheet name="매크로3" sheetId="5" r:id="rId5"/>
    <sheet name="매크로3(결과)" sheetId="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4" i="3"/>
  <c r="E5" i="2"/>
  <c r="E6" i="2"/>
  <c r="E7" i="2"/>
  <c r="E8" i="2"/>
  <c r="E4" i="2"/>
  <c r="N5" i="1"/>
  <c r="N6" i="1"/>
  <c r="N7" i="1"/>
  <c r="N8" i="1"/>
  <c r="N9" i="1"/>
  <c r="N10" i="1"/>
  <c r="N11" i="1"/>
  <c r="N12" i="1"/>
  <c r="N13" i="1"/>
  <c r="N14" i="1"/>
  <c r="N4" i="1"/>
  <c r="D11" i="5" l="1"/>
  <c r="E11" i="5" s="1"/>
  <c r="D10" i="5"/>
  <c r="E10" i="5" s="1"/>
  <c r="D9" i="5"/>
  <c r="E9" i="5" s="1"/>
  <c r="D8" i="5"/>
  <c r="E8" i="5" s="1"/>
  <c r="D7" i="5"/>
  <c r="E7" i="5" s="1"/>
  <c r="D6" i="5"/>
  <c r="E6" i="5" s="1"/>
  <c r="D5" i="5"/>
  <c r="E5" i="5" s="1"/>
  <c r="D4" i="5"/>
  <c r="E4" i="5" s="1"/>
  <c r="D11" i="3" l="1"/>
  <c r="E11" i="3" s="1"/>
  <c r="D10" i="3"/>
  <c r="E10" i="3" s="1"/>
  <c r="D9" i="3"/>
  <c r="E9" i="3" s="1"/>
  <c r="D8" i="3"/>
  <c r="E8" i="3" s="1"/>
  <c r="D7" i="3"/>
  <c r="E7" i="3" s="1"/>
  <c r="D6" i="3"/>
  <c r="E6" i="3" s="1"/>
  <c r="D5" i="3"/>
  <c r="E5" i="3" s="1"/>
  <c r="D4" i="3"/>
  <c r="E4" i="3" s="1"/>
</calcChain>
</file>

<file path=xl/sharedStrings.xml><?xml version="1.0" encoding="utf-8"?>
<sst xmlns="http://schemas.openxmlformats.org/spreadsheetml/2006/main" count="114" uniqueCount="57">
  <si>
    <t>[표1] 발화요인에 대한 월별 화재 발생건수 현황</t>
    <phoneticPr fontId="1" type="noConversion"/>
  </si>
  <si>
    <t>발화요인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</si>
  <si>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</si>
  <si>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</si>
  <si>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</si>
  <si>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</si>
  <si>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</si>
  <si>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</si>
  <si>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</si>
  <si>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</si>
  <si>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</si>
  <si>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</si>
  <si>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</si>
  <si>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</si>
  <si>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평균</t>
    <phoneticPr fontId="1" type="noConversion"/>
  </si>
  <si>
    <t>전기적요인</t>
  </si>
  <si>
    <t>기계적요인</t>
  </si>
  <si>
    <t>화학적요인</t>
  </si>
  <si>
    <t>가스누출</t>
  </si>
  <si>
    <t>교통사고</t>
  </si>
  <si>
    <t>부주의</t>
  </si>
  <si>
    <t>기타(실화)</t>
  </si>
  <si>
    <t>자연적요인</t>
  </si>
  <si>
    <t>방화</t>
  </si>
  <si>
    <t>방화의심</t>
  </si>
  <si>
    <t>미상</t>
  </si>
  <si>
    <t>소양직무인증점수</t>
    <phoneticPr fontId="1" type="noConversion"/>
  </si>
  <si>
    <t>학과</t>
    <phoneticPr fontId="1" type="noConversion"/>
  </si>
  <si>
    <t>성명</t>
    <phoneticPr fontId="1" type="noConversion"/>
  </si>
  <si>
    <t>소양인증</t>
    <phoneticPr fontId="1" type="noConversion"/>
  </si>
  <si>
    <t>직무인증</t>
    <phoneticPr fontId="1" type="noConversion"/>
  </si>
  <si>
    <t>총점</t>
    <phoneticPr fontId="1" type="noConversion"/>
  </si>
  <si>
    <t>컴퓨터정보과</t>
    <phoneticPr fontId="1" type="noConversion"/>
  </si>
  <si>
    <t>김영우</t>
    <phoneticPr fontId="1" type="noConversion"/>
  </si>
  <si>
    <t>컴퓨터게임과</t>
    <phoneticPr fontId="1" type="noConversion"/>
  </si>
  <si>
    <t>강주찬</t>
    <phoneticPr fontId="1" type="noConversion"/>
  </si>
  <si>
    <t>특수교육과</t>
    <phoneticPr fontId="1" type="noConversion"/>
  </si>
  <si>
    <t>이홍주</t>
    <phoneticPr fontId="1" type="noConversion"/>
  </si>
  <si>
    <t>유아교육과</t>
    <phoneticPr fontId="1" type="noConversion"/>
  </si>
  <si>
    <t>박상아</t>
    <phoneticPr fontId="1" type="noConversion"/>
  </si>
  <si>
    <t>정보통신과</t>
    <phoneticPr fontId="1" type="noConversion"/>
  </si>
  <si>
    <t>정성준</t>
    <phoneticPr fontId="1" type="noConversion"/>
  </si>
  <si>
    <t>가전 제품 판매 현황</t>
    <phoneticPr fontId="7" type="noConversion"/>
  </si>
  <si>
    <t>제품명</t>
  </si>
  <si>
    <t>판매단가</t>
    <phoneticPr fontId="7" type="noConversion"/>
  </si>
  <si>
    <t>판매수량</t>
    <phoneticPr fontId="7" type="noConversion"/>
  </si>
  <si>
    <t>판매금액</t>
    <phoneticPr fontId="7" type="noConversion"/>
  </si>
  <si>
    <t>매입금액</t>
    <phoneticPr fontId="7" type="noConversion"/>
  </si>
  <si>
    <t>이익금액</t>
    <phoneticPr fontId="7" type="noConversion"/>
  </si>
  <si>
    <t>건조기</t>
    <phoneticPr fontId="7" type="noConversion"/>
  </si>
  <si>
    <t>공기청정기</t>
    <phoneticPr fontId="7" type="noConversion"/>
  </si>
  <si>
    <t>김치냉장고</t>
    <phoneticPr fontId="7" type="noConversion"/>
  </si>
  <si>
    <t>노트북</t>
    <phoneticPr fontId="7" type="noConversion"/>
  </si>
  <si>
    <t>냉장고</t>
    <phoneticPr fontId="7" type="noConversion"/>
  </si>
  <si>
    <t>TV</t>
    <phoneticPr fontId="7" type="noConversion"/>
  </si>
  <si>
    <t>세탁기</t>
    <phoneticPr fontId="7" type="noConversion"/>
  </si>
  <si>
    <t>에어컨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</si>
</sst>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/>
    </xf>
    <xf numFmtId="41" fontId="3" fillId="0" borderId="3" xfId="2" applyFont="1" applyBorder="1" applyAlignment="1">
      <alignment horizontal="center"/>
    </xf>
    <xf numFmtId="0" fontId="3" fillId="0" borderId="3" xfId="2" applyNumberFormat="1" applyFont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4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3" xfId="0" applyNumberFormat="1" applyBorder="1" applyAlignment="1">
      <alignment vertical="center"/>
    </xf>
    <xf numFmtId="0" fontId="9" fillId="2" borderId="3" xfId="3" applyBorder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강조색1" xfId="3" builtinId="29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17</xdr:row>
      <xdr:rowOff>0</xdr:rowOff>
    </xdr:from>
    <xdr:to>
      <xdr:col>7</xdr:col>
      <xdr:colOff>0</xdr:colOff>
      <xdr:row>19</xdr:row>
      <xdr:rowOff>0</xdr:rowOff>
    </xdr:to>
    <xdr:sp macro="[0]!서식결과" textlink="">
      <xdr:nvSpPr>
        <xdr:cNvPr id="2" name="직사각형 1"/>
        <xdr:cNvSpPr/>
      </xdr:nvSpPr>
      <xdr:spPr>
        <a:xfrm>
          <a:off x="3536950" y="3670300"/>
          <a:ext cx="1320800" cy="431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2</xdr:col>
          <xdr:colOff>0</xdr:colOff>
          <xdr:row>11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총점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9</xdr:row>
      <xdr:rowOff>0</xdr:rowOff>
    </xdr:from>
    <xdr:to>
      <xdr:col>5</xdr:col>
      <xdr:colOff>0</xdr:colOff>
      <xdr:row>11</xdr:row>
      <xdr:rowOff>0</xdr:rowOff>
    </xdr:to>
    <xdr:sp macro="[0]!테두리결과" textlink="">
      <xdr:nvSpPr>
        <xdr:cNvPr id="2" name="빗면 1"/>
        <xdr:cNvSpPr/>
      </xdr:nvSpPr>
      <xdr:spPr>
        <a:xfrm>
          <a:off x="2311400" y="2051050"/>
          <a:ext cx="1320800" cy="431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테두리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이익금액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12</xdr:row>
      <xdr:rowOff>0</xdr:rowOff>
    </xdr:from>
    <xdr:to>
      <xdr:col>6</xdr:col>
      <xdr:colOff>0</xdr:colOff>
      <xdr:row>14</xdr:row>
      <xdr:rowOff>0</xdr:rowOff>
    </xdr:to>
    <xdr:sp macro="[0]!셀스타일결과" textlink="">
      <xdr:nvSpPr>
        <xdr:cNvPr id="2" name="모서리가 둥근 직사각형 1"/>
        <xdr:cNvSpPr/>
      </xdr:nvSpPr>
      <xdr:spPr>
        <a:xfrm>
          <a:off x="3397250" y="2698750"/>
          <a:ext cx="1803400" cy="431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셀스타일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4"/>
  <sheetViews>
    <sheetView tabSelected="1" workbookViewId="0"/>
  </sheetViews>
  <sheetFormatPr defaultRowHeight="17"/>
  <cols>
    <col min="1" max="1" width="11.75" customWidth="1"/>
  </cols>
  <sheetData>
    <row r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4" t="s">
        <v>13</v>
      </c>
      <c r="N3" s="5" t="s">
        <v>14</v>
      </c>
    </row>
    <row r="4" spans="1:14">
      <c r="A4" s="6" t="s">
        <v>15</v>
      </c>
      <c r="B4" s="7">
        <v>1239</v>
      </c>
      <c r="C4" s="7">
        <v>1006</v>
      </c>
      <c r="D4" s="7">
        <v>853</v>
      </c>
      <c r="E4" s="7">
        <v>786</v>
      </c>
      <c r="F4" s="7">
        <v>795</v>
      </c>
      <c r="G4" s="7">
        <v>835</v>
      </c>
      <c r="H4" s="7">
        <v>1156</v>
      </c>
      <c r="I4" s="7">
        <v>924</v>
      </c>
      <c r="J4" s="7">
        <v>683</v>
      </c>
      <c r="K4" s="7">
        <v>664</v>
      </c>
      <c r="L4" s="7">
        <v>763</v>
      </c>
      <c r="M4" s="8">
        <v>959</v>
      </c>
      <c r="N4" s="9"/>
    </row>
    <row r="5" spans="1:14">
      <c r="A5" s="6" t="s">
        <v>16</v>
      </c>
      <c r="B5" s="7">
        <v>537</v>
      </c>
      <c r="C5" s="7">
        <v>372</v>
      </c>
      <c r="D5" s="7">
        <v>332</v>
      </c>
      <c r="E5" s="7">
        <v>330</v>
      </c>
      <c r="F5" s="7">
        <v>306</v>
      </c>
      <c r="G5" s="7">
        <v>265</v>
      </c>
      <c r="H5" s="7">
        <v>313</v>
      </c>
      <c r="I5" s="7">
        <v>289</v>
      </c>
      <c r="J5" s="7">
        <v>306</v>
      </c>
      <c r="K5" s="7">
        <v>320</v>
      </c>
      <c r="L5" s="7">
        <v>292</v>
      </c>
      <c r="M5" s="8">
        <v>410</v>
      </c>
      <c r="N5" s="9"/>
    </row>
    <row r="6" spans="1:14">
      <c r="A6" s="6" t="s">
        <v>17</v>
      </c>
      <c r="B6" s="7">
        <v>26</v>
      </c>
      <c r="C6" s="7">
        <v>26</v>
      </c>
      <c r="D6" s="7">
        <v>22</v>
      </c>
      <c r="E6" s="7">
        <v>28</v>
      </c>
      <c r="F6" s="7">
        <v>19</v>
      </c>
      <c r="G6" s="7">
        <v>36</v>
      </c>
      <c r="H6" s="7">
        <v>28</v>
      </c>
      <c r="I6" s="7">
        <v>26</v>
      </c>
      <c r="J6" s="7">
        <v>26</v>
      </c>
      <c r="K6" s="7">
        <v>14</v>
      </c>
      <c r="L6" s="7">
        <v>30</v>
      </c>
      <c r="M6" s="8">
        <v>18</v>
      </c>
      <c r="N6" s="9"/>
    </row>
    <row r="7" spans="1:14">
      <c r="A7" s="6" t="s">
        <v>18</v>
      </c>
      <c r="B7" s="7">
        <v>26</v>
      </c>
      <c r="C7" s="7">
        <v>22</v>
      </c>
      <c r="D7" s="7">
        <v>8</v>
      </c>
      <c r="E7" s="7">
        <v>19</v>
      </c>
      <c r="F7" s="7">
        <v>13</v>
      </c>
      <c r="G7" s="7">
        <v>16</v>
      </c>
      <c r="H7" s="7">
        <v>17</v>
      </c>
      <c r="I7" s="7">
        <v>17</v>
      </c>
      <c r="J7" s="7">
        <v>11</v>
      </c>
      <c r="K7" s="7">
        <v>23</v>
      </c>
      <c r="L7" s="7">
        <v>23</v>
      </c>
      <c r="M7" s="8">
        <v>22</v>
      </c>
      <c r="N7" s="9"/>
    </row>
    <row r="8" spans="1:14">
      <c r="A8" s="6" t="s">
        <v>19</v>
      </c>
      <c r="B8" s="7">
        <v>55</v>
      </c>
      <c r="C8" s="7">
        <v>33</v>
      </c>
      <c r="D8" s="7">
        <v>43</v>
      </c>
      <c r="E8" s="7">
        <v>42</v>
      </c>
      <c r="F8" s="7">
        <v>43</v>
      </c>
      <c r="G8" s="7">
        <v>47</v>
      </c>
      <c r="H8" s="7">
        <v>42</v>
      </c>
      <c r="I8" s="7">
        <v>40</v>
      </c>
      <c r="J8" s="7">
        <v>41</v>
      </c>
      <c r="K8" s="7">
        <v>45</v>
      </c>
      <c r="L8" s="7">
        <v>47</v>
      </c>
      <c r="M8" s="8">
        <v>54</v>
      </c>
      <c r="N8" s="9"/>
    </row>
    <row r="9" spans="1:14">
      <c r="A9" s="6" t="s">
        <v>20</v>
      </c>
      <c r="B9" s="7">
        <v>2306</v>
      </c>
      <c r="C9" s="7">
        <v>2173</v>
      </c>
      <c r="D9" s="7">
        <v>3210</v>
      </c>
      <c r="E9" s="7">
        <v>2470</v>
      </c>
      <c r="F9" s="7">
        <v>1468</v>
      </c>
      <c r="G9" s="7">
        <v>1399</v>
      </c>
      <c r="H9" s="7">
        <v>738</v>
      </c>
      <c r="I9" s="7">
        <v>704</v>
      </c>
      <c r="J9" s="7">
        <v>1269</v>
      </c>
      <c r="K9" s="7">
        <v>1397</v>
      </c>
      <c r="L9" s="7">
        <v>1258</v>
      </c>
      <c r="M9" s="8">
        <v>1846</v>
      </c>
      <c r="N9" s="9"/>
    </row>
    <row r="10" spans="1:14">
      <c r="A10" s="6" t="s">
        <v>21</v>
      </c>
      <c r="B10" s="7">
        <v>103</v>
      </c>
      <c r="C10" s="7">
        <v>79</v>
      </c>
      <c r="D10" s="7">
        <v>96</v>
      </c>
      <c r="E10" s="7">
        <v>84</v>
      </c>
      <c r="F10" s="7">
        <v>53</v>
      </c>
      <c r="G10" s="7">
        <v>52</v>
      </c>
      <c r="H10" s="7">
        <v>52</v>
      </c>
      <c r="I10" s="7">
        <v>54</v>
      </c>
      <c r="J10" s="7">
        <v>50</v>
      </c>
      <c r="K10" s="7">
        <v>66</v>
      </c>
      <c r="L10" s="7">
        <v>69</v>
      </c>
      <c r="M10" s="8">
        <v>103</v>
      </c>
      <c r="N10" s="9"/>
    </row>
    <row r="11" spans="1:14">
      <c r="A11" s="6" t="s">
        <v>22</v>
      </c>
      <c r="B11" s="7">
        <v>4</v>
      </c>
      <c r="C11" s="7">
        <v>2</v>
      </c>
      <c r="D11" s="7">
        <v>3</v>
      </c>
      <c r="E11" s="7">
        <v>102</v>
      </c>
      <c r="F11" s="7">
        <v>22</v>
      </c>
      <c r="G11" s="7">
        <v>36</v>
      </c>
      <c r="H11" s="7">
        <v>101</v>
      </c>
      <c r="I11" s="7">
        <v>81</v>
      </c>
      <c r="J11" s="7">
        <v>14</v>
      </c>
      <c r="K11" s="7">
        <v>14</v>
      </c>
      <c r="L11" s="7">
        <v>4</v>
      </c>
      <c r="M11" s="8">
        <v>3</v>
      </c>
      <c r="N11" s="9"/>
    </row>
    <row r="12" spans="1:14">
      <c r="A12" s="6" t="s">
        <v>23</v>
      </c>
      <c r="B12" s="7">
        <v>38</v>
      </c>
      <c r="C12" s="7">
        <v>43</v>
      </c>
      <c r="D12" s="7">
        <v>56</v>
      </c>
      <c r="E12" s="7">
        <v>48</v>
      </c>
      <c r="F12" s="7">
        <v>54</v>
      </c>
      <c r="G12" s="7">
        <v>29</v>
      </c>
      <c r="H12" s="7">
        <v>38</v>
      </c>
      <c r="I12" s="7">
        <v>29</v>
      </c>
      <c r="J12" s="7">
        <v>38</v>
      </c>
      <c r="K12" s="7">
        <v>42</v>
      </c>
      <c r="L12" s="7">
        <v>38</v>
      </c>
      <c r="M12" s="8">
        <v>35</v>
      </c>
      <c r="N12" s="9"/>
    </row>
    <row r="13" spans="1:14">
      <c r="A13" s="6" t="s">
        <v>24</v>
      </c>
      <c r="B13" s="7">
        <v>148</v>
      </c>
      <c r="C13" s="7">
        <v>149</v>
      </c>
      <c r="D13" s="7">
        <v>209</v>
      </c>
      <c r="E13" s="7">
        <v>198</v>
      </c>
      <c r="F13" s="7">
        <v>167</v>
      </c>
      <c r="G13" s="7">
        <v>132</v>
      </c>
      <c r="H13" s="7">
        <v>98</v>
      </c>
      <c r="I13" s="7">
        <v>102</v>
      </c>
      <c r="J13" s="7">
        <v>125</v>
      </c>
      <c r="K13" s="7">
        <v>144</v>
      </c>
      <c r="L13" s="7">
        <v>166</v>
      </c>
      <c r="M13" s="8">
        <v>124</v>
      </c>
      <c r="N13" s="9"/>
    </row>
    <row r="14" spans="1:14">
      <c r="A14" s="10" t="s">
        <v>25</v>
      </c>
      <c r="B14" s="11">
        <v>521</v>
      </c>
      <c r="C14" s="11">
        <v>420</v>
      </c>
      <c r="D14" s="11">
        <v>430</v>
      </c>
      <c r="E14" s="11">
        <v>428</v>
      </c>
      <c r="F14" s="11">
        <v>313</v>
      </c>
      <c r="G14" s="11">
        <v>327</v>
      </c>
      <c r="H14" s="11">
        <v>247</v>
      </c>
      <c r="I14" s="11">
        <v>221</v>
      </c>
      <c r="J14" s="11">
        <v>306</v>
      </c>
      <c r="K14" s="11">
        <v>345</v>
      </c>
      <c r="L14" s="11">
        <v>344</v>
      </c>
      <c r="M14" s="12">
        <v>455</v>
      </c>
      <c r="N14" s="9"/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N14"/>
  <sheetViews>
    <sheetView workbookViewId="0"/>
  </sheetViews>
  <sheetFormatPr defaultRowHeight="17"/>
  <cols>
    <col min="1" max="1" width="11.75" customWidth="1"/>
  </cols>
  <sheetData>
    <row r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3" t="s">
        <v>1</v>
      </c>
      <c r="B3" s="22" t="s">
        <v>2</v>
      </c>
      <c r="C3" s="3" t="s">
        <v>3</v>
      </c>
      <c r="D3" s="22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4" t="s">
        <v>13</v>
      </c>
      <c r="N3" s="5" t="s">
        <v>14</v>
      </c>
    </row>
    <row r="4" spans="1:14">
      <c r="A4" s="6" t="s">
        <v>15</v>
      </c>
      <c r="B4" s="23">
        <v>1239</v>
      </c>
      <c r="C4" s="7">
        <v>1006</v>
      </c>
      <c r="D4" s="23">
        <v>853</v>
      </c>
      <c r="E4" s="7">
        <v>786</v>
      </c>
      <c r="F4" s="7">
        <v>795</v>
      </c>
      <c r="G4" s="7">
        <v>835</v>
      </c>
      <c r="H4" s="7">
        <v>1156</v>
      </c>
      <c r="I4" s="7">
        <v>924</v>
      </c>
      <c r="J4" s="7">
        <v>683</v>
      </c>
      <c r="K4" s="7">
        <v>664</v>
      </c>
      <c r="L4" s="7">
        <v>763</v>
      </c>
      <c r="M4" s="8">
        <v>959</v>
      </c>
      <c r="N4" s="9">
        <f>AVERAGE(B4:M4)</f>
        <v>888.58333333333337</v>
      </c>
    </row>
    <row r="5" spans="1:14">
      <c r="A5" s="6" t="s">
        <v>16</v>
      </c>
      <c r="B5" s="23">
        <v>537</v>
      </c>
      <c r="C5" s="7">
        <v>372</v>
      </c>
      <c r="D5" s="23">
        <v>332</v>
      </c>
      <c r="E5" s="7">
        <v>330</v>
      </c>
      <c r="F5" s="7">
        <v>306</v>
      </c>
      <c r="G5" s="7">
        <v>265</v>
      </c>
      <c r="H5" s="7">
        <v>313</v>
      </c>
      <c r="I5" s="7">
        <v>289</v>
      </c>
      <c r="J5" s="7">
        <v>306</v>
      </c>
      <c r="K5" s="7">
        <v>320</v>
      </c>
      <c r="L5" s="7">
        <v>292</v>
      </c>
      <c r="M5" s="8">
        <v>410</v>
      </c>
      <c r="N5" s="9">
        <f t="shared" ref="N5:N14" si="0">AVERAGE(B5:M5)</f>
        <v>339.33333333333331</v>
      </c>
    </row>
    <row r="6" spans="1:14">
      <c r="A6" s="6" t="s">
        <v>17</v>
      </c>
      <c r="B6" s="23">
        <v>26</v>
      </c>
      <c r="C6" s="7">
        <v>26</v>
      </c>
      <c r="D6" s="23">
        <v>22</v>
      </c>
      <c r="E6" s="7">
        <v>28</v>
      </c>
      <c r="F6" s="7">
        <v>19</v>
      </c>
      <c r="G6" s="7">
        <v>36</v>
      </c>
      <c r="H6" s="7">
        <v>28</v>
      </c>
      <c r="I6" s="7">
        <v>26</v>
      </c>
      <c r="J6" s="7">
        <v>26</v>
      </c>
      <c r="K6" s="7">
        <v>14</v>
      </c>
      <c r="L6" s="7">
        <v>30</v>
      </c>
      <c r="M6" s="8">
        <v>18</v>
      </c>
      <c r="N6" s="9">
        <f t="shared" si="0"/>
        <v>24.916666666666668</v>
      </c>
    </row>
    <row r="7" spans="1:14">
      <c r="A7" s="6" t="s">
        <v>18</v>
      </c>
      <c r="B7" s="23">
        <v>26</v>
      </c>
      <c r="C7" s="7">
        <v>22</v>
      </c>
      <c r="D7" s="23">
        <v>8</v>
      </c>
      <c r="E7" s="7">
        <v>19</v>
      </c>
      <c r="F7" s="7">
        <v>13</v>
      </c>
      <c r="G7" s="7">
        <v>16</v>
      </c>
      <c r="H7" s="7">
        <v>17</v>
      </c>
      <c r="I7" s="7">
        <v>17</v>
      </c>
      <c r="J7" s="7">
        <v>11</v>
      </c>
      <c r="K7" s="7">
        <v>23</v>
      </c>
      <c r="L7" s="7">
        <v>23</v>
      </c>
      <c r="M7" s="8">
        <v>22</v>
      </c>
      <c r="N7" s="9">
        <f t="shared" si="0"/>
        <v>18.083333333333332</v>
      </c>
    </row>
    <row r="8" spans="1:14">
      <c r="A8" s="6" t="s">
        <v>19</v>
      </c>
      <c r="B8" s="23">
        <v>55</v>
      </c>
      <c r="C8" s="7">
        <v>33</v>
      </c>
      <c r="D8" s="23">
        <v>43</v>
      </c>
      <c r="E8" s="7">
        <v>42</v>
      </c>
      <c r="F8" s="7">
        <v>43</v>
      </c>
      <c r="G8" s="7">
        <v>47</v>
      </c>
      <c r="H8" s="7">
        <v>42</v>
      </c>
      <c r="I8" s="7">
        <v>40</v>
      </c>
      <c r="J8" s="7">
        <v>41</v>
      </c>
      <c r="K8" s="7">
        <v>45</v>
      </c>
      <c r="L8" s="7">
        <v>47</v>
      </c>
      <c r="M8" s="8">
        <v>54</v>
      </c>
      <c r="N8" s="9">
        <f t="shared" si="0"/>
        <v>44.333333333333336</v>
      </c>
    </row>
    <row r="9" spans="1:14">
      <c r="A9" s="6" t="s">
        <v>20</v>
      </c>
      <c r="B9" s="23">
        <v>2306</v>
      </c>
      <c r="C9" s="7">
        <v>2173</v>
      </c>
      <c r="D9" s="23">
        <v>3210</v>
      </c>
      <c r="E9" s="7">
        <v>2470</v>
      </c>
      <c r="F9" s="7">
        <v>1468</v>
      </c>
      <c r="G9" s="7">
        <v>1399</v>
      </c>
      <c r="H9" s="7">
        <v>738</v>
      </c>
      <c r="I9" s="7">
        <v>704</v>
      </c>
      <c r="J9" s="7">
        <v>1269</v>
      </c>
      <c r="K9" s="7">
        <v>1397</v>
      </c>
      <c r="L9" s="7">
        <v>1258</v>
      </c>
      <c r="M9" s="8">
        <v>1846</v>
      </c>
      <c r="N9" s="9">
        <f t="shared" si="0"/>
        <v>1686.5</v>
      </c>
    </row>
    <row r="10" spans="1:14">
      <c r="A10" s="6" t="s">
        <v>21</v>
      </c>
      <c r="B10" s="23">
        <v>103</v>
      </c>
      <c r="C10" s="7">
        <v>79</v>
      </c>
      <c r="D10" s="23">
        <v>96</v>
      </c>
      <c r="E10" s="7">
        <v>84</v>
      </c>
      <c r="F10" s="7">
        <v>53</v>
      </c>
      <c r="G10" s="7">
        <v>52</v>
      </c>
      <c r="H10" s="7">
        <v>52</v>
      </c>
      <c r="I10" s="7">
        <v>54</v>
      </c>
      <c r="J10" s="7">
        <v>50</v>
      </c>
      <c r="K10" s="7">
        <v>66</v>
      </c>
      <c r="L10" s="7">
        <v>69</v>
      </c>
      <c r="M10" s="8">
        <v>103</v>
      </c>
      <c r="N10" s="9">
        <f t="shared" si="0"/>
        <v>71.75</v>
      </c>
    </row>
    <row r="11" spans="1:14">
      <c r="A11" s="6" t="s">
        <v>22</v>
      </c>
      <c r="B11" s="23">
        <v>4</v>
      </c>
      <c r="C11" s="7">
        <v>2</v>
      </c>
      <c r="D11" s="23">
        <v>3</v>
      </c>
      <c r="E11" s="7">
        <v>102</v>
      </c>
      <c r="F11" s="7">
        <v>22</v>
      </c>
      <c r="G11" s="7">
        <v>36</v>
      </c>
      <c r="H11" s="7">
        <v>101</v>
      </c>
      <c r="I11" s="7">
        <v>81</v>
      </c>
      <c r="J11" s="7">
        <v>14</v>
      </c>
      <c r="K11" s="7">
        <v>14</v>
      </c>
      <c r="L11" s="7">
        <v>4</v>
      </c>
      <c r="M11" s="8">
        <v>3</v>
      </c>
      <c r="N11" s="9">
        <f t="shared" si="0"/>
        <v>32.166666666666664</v>
      </c>
    </row>
    <row r="12" spans="1:14">
      <c r="A12" s="6" t="s">
        <v>23</v>
      </c>
      <c r="B12" s="23">
        <v>38</v>
      </c>
      <c r="C12" s="7">
        <v>43</v>
      </c>
      <c r="D12" s="23">
        <v>56</v>
      </c>
      <c r="E12" s="7">
        <v>48</v>
      </c>
      <c r="F12" s="7">
        <v>54</v>
      </c>
      <c r="G12" s="7">
        <v>29</v>
      </c>
      <c r="H12" s="7">
        <v>38</v>
      </c>
      <c r="I12" s="7">
        <v>29</v>
      </c>
      <c r="J12" s="7">
        <v>38</v>
      </c>
      <c r="K12" s="7">
        <v>42</v>
      </c>
      <c r="L12" s="7">
        <v>38</v>
      </c>
      <c r="M12" s="8">
        <v>35</v>
      </c>
      <c r="N12" s="9">
        <f t="shared" si="0"/>
        <v>40.666666666666664</v>
      </c>
    </row>
    <row r="13" spans="1:14">
      <c r="A13" s="6" t="s">
        <v>24</v>
      </c>
      <c r="B13" s="23">
        <v>148</v>
      </c>
      <c r="C13" s="7">
        <v>149</v>
      </c>
      <c r="D13" s="23">
        <v>209</v>
      </c>
      <c r="E13" s="7">
        <v>198</v>
      </c>
      <c r="F13" s="7">
        <v>167</v>
      </c>
      <c r="G13" s="7">
        <v>132</v>
      </c>
      <c r="H13" s="7">
        <v>98</v>
      </c>
      <c r="I13" s="7">
        <v>102</v>
      </c>
      <c r="J13" s="7">
        <v>125</v>
      </c>
      <c r="K13" s="7">
        <v>144</v>
      </c>
      <c r="L13" s="7">
        <v>166</v>
      </c>
      <c r="M13" s="8">
        <v>124</v>
      </c>
      <c r="N13" s="9">
        <f t="shared" si="0"/>
        <v>146.83333333333334</v>
      </c>
    </row>
    <row r="14" spans="1:14">
      <c r="A14" s="10" t="s">
        <v>25</v>
      </c>
      <c r="B14" s="24">
        <v>521</v>
      </c>
      <c r="C14" s="11">
        <v>420</v>
      </c>
      <c r="D14" s="24">
        <v>430</v>
      </c>
      <c r="E14" s="11">
        <v>428</v>
      </c>
      <c r="F14" s="11">
        <v>313</v>
      </c>
      <c r="G14" s="11">
        <v>327</v>
      </c>
      <c r="H14" s="11">
        <v>247</v>
      </c>
      <c r="I14" s="11">
        <v>221</v>
      </c>
      <c r="J14" s="11">
        <v>306</v>
      </c>
      <c r="K14" s="11">
        <v>345</v>
      </c>
      <c r="L14" s="11">
        <v>344</v>
      </c>
      <c r="M14" s="12">
        <v>455</v>
      </c>
      <c r="N14" s="9">
        <f t="shared" si="0"/>
        <v>363.08333333333331</v>
      </c>
    </row>
  </sheetData>
  <phoneticPr fontId="1" type="noConversion"/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평균결과">
                <anchor moveWithCells="1" siz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8"/>
  <sheetViews>
    <sheetView workbookViewId="0">
      <selection sqref="A1:E1"/>
    </sheetView>
  </sheetViews>
  <sheetFormatPr defaultRowHeight="17"/>
  <cols>
    <col min="1" max="1" width="13" bestFit="1" customWidth="1"/>
  </cols>
  <sheetData>
    <row r="1" spans="1:5" ht="25.5">
      <c r="A1" s="29" t="s">
        <v>26</v>
      </c>
      <c r="B1" s="29"/>
      <c r="C1" s="29"/>
      <c r="D1" s="29"/>
      <c r="E1" s="29"/>
    </row>
    <row r="2" spans="1:5">
      <c r="A2" s="2"/>
      <c r="B2" s="2"/>
      <c r="C2" s="2"/>
      <c r="D2" s="13"/>
      <c r="E2" s="14"/>
    </row>
    <row r="3" spans="1:5">
      <c r="A3" s="15" t="s">
        <v>27</v>
      </c>
      <c r="B3" s="15" t="s">
        <v>28</v>
      </c>
      <c r="C3" s="15" t="s">
        <v>29</v>
      </c>
      <c r="D3" s="15" t="s">
        <v>30</v>
      </c>
      <c r="E3" s="15" t="s">
        <v>31</v>
      </c>
    </row>
    <row r="4" spans="1:5">
      <c r="A4" s="16" t="s">
        <v>32</v>
      </c>
      <c r="B4" s="16" t="s">
        <v>33</v>
      </c>
      <c r="C4" s="17">
        <v>5780</v>
      </c>
      <c r="D4" s="17">
        <v>17940</v>
      </c>
      <c r="E4" s="17"/>
    </row>
    <row r="5" spans="1:5">
      <c r="A5" s="16" t="s">
        <v>34</v>
      </c>
      <c r="B5" s="16" t="s">
        <v>35</v>
      </c>
      <c r="C5" s="17">
        <v>13960</v>
      </c>
      <c r="D5" s="17">
        <v>11560</v>
      </c>
      <c r="E5" s="17"/>
    </row>
    <row r="6" spans="1:5">
      <c r="A6" s="16" t="s">
        <v>36</v>
      </c>
      <c r="B6" s="16" t="s">
        <v>37</v>
      </c>
      <c r="C6" s="17">
        <v>9140</v>
      </c>
      <c r="D6" s="17">
        <v>19700</v>
      </c>
      <c r="E6" s="17"/>
    </row>
    <row r="7" spans="1:5">
      <c r="A7" s="16" t="s">
        <v>38</v>
      </c>
      <c r="B7" s="16" t="s">
        <v>39</v>
      </c>
      <c r="C7" s="17">
        <v>3300</v>
      </c>
      <c r="D7" s="17">
        <v>2840</v>
      </c>
      <c r="E7" s="17"/>
    </row>
    <row r="8" spans="1:5">
      <c r="A8" s="16" t="s">
        <v>40</v>
      </c>
      <c r="B8" s="16" t="s">
        <v>41</v>
      </c>
      <c r="C8" s="17">
        <v>4580</v>
      </c>
      <c r="D8" s="17">
        <v>4650</v>
      </c>
      <c r="E8" s="17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E8"/>
  <sheetViews>
    <sheetView workbookViewId="0">
      <selection sqref="A1:E1"/>
    </sheetView>
  </sheetViews>
  <sheetFormatPr defaultRowHeight="17"/>
  <cols>
    <col min="1" max="1" width="13" bestFit="1" customWidth="1"/>
  </cols>
  <sheetData>
    <row r="1" spans="1:5" ht="25.5">
      <c r="A1" s="29" t="s">
        <v>26</v>
      </c>
      <c r="B1" s="29"/>
      <c r="C1" s="29"/>
      <c r="D1" s="29"/>
      <c r="E1" s="29"/>
    </row>
    <row r="2" spans="1:5">
      <c r="A2" s="2"/>
      <c r="B2" s="2"/>
      <c r="C2" s="2"/>
      <c r="D2" s="13"/>
      <c r="E2" s="14"/>
    </row>
    <row r="3" spans="1:5">
      <c r="A3" s="25" t="s">
        <v>27</v>
      </c>
      <c r="B3" s="25" t="s">
        <v>28</v>
      </c>
      <c r="C3" s="25" t="s">
        <v>29</v>
      </c>
      <c r="D3" s="25" t="s">
        <v>30</v>
      </c>
      <c r="E3" s="25" t="s">
        <v>31</v>
      </c>
    </row>
    <row r="4" spans="1:5">
      <c r="A4" s="26" t="s">
        <v>32</v>
      </c>
      <c r="B4" s="26" t="s">
        <v>33</v>
      </c>
      <c r="C4" s="27">
        <v>5780</v>
      </c>
      <c r="D4" s="27">
        <v>17940</v>
      </c>
      <c r="E4" s="27">
        <f>C4+D4</f>
        <v>23720</v>
      </c>
    </row>
    <row r="5" spans="1:5">
      <c r="A5" s="26" t="s">
        <v>34</v>
      </c>
      <c r="B5" s="26" t="s">
        <v>35</v>
      </c>
      <c r="C5" s="27">
        <v>13960</v>
      </c>
      <c r="D5" s="27">
        <v>11560</v>
      </c>
      <c r="E5" s="27">
        <f t="shared" ref="E5:E8" si="0">C5+D5</f>
        <v>25520</v>
      </c>
    </row>
    <row r="6" spans="1:5">
      <c r="A6" s="26" t="s">
        <v>36</v>
      </c>
      <c r="B6" s="26" t="s">
        <v>37</v>
      </c>
      <c r="C6" s="27">
        <v>9140</v>
      </c>
      <c r="D6" s="27">
        <v>19700</v>
      </c>
      <c r="E6" s="27">
        <f t="shared" si="0"/>
        <v>28840</v>
      </c>
    </row>
    <row r="7" spans="1:5">
      <c r="A7" s="26" t="s">
        <v>38</v>
      </c>
      <c r="B7" s="26" t="s">
        <v>39</v>
      </c>
      <c r="C7" s="27">
        <v>3300</v>
      </c>
      <c r="D7" s="27">
        <v>2840</v>
      </c>
      <c r="E7" s="27">
        <f t="shared" si="0"/>
        <v>6140</v>
      </c>
    </row>
    <row r="8" spans="1:5">
      <c r="A8" s="26" t="s">
        <v>40</v>
      </c>
      <c r="B8" s="26" t="s">
        <v>41</v>
      </c>
      <c r="C8" s="27">
        <v>4580</v>
      </c>
      <c r="D8" s="27">
        <v>4650</v>
      </c>
      <c r="E8" s="27">
        <f t="shared" si="0"/>
        <v>9230</v>
      </c>
    </row>
  </sheetData>
  <mergeCells count="1">
    <mergeCell ref="A1:E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총점결과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11"/>
  <sheetViews>
    <sheetView workbookViewId="0">
      <selection sqref="A1:F1"/>
    </sheetView>
  </sheetViews>
  <sheetFormatPr defaultRowHeight="17"/>
  <cols>
    <col min="1" max="1" width="13.25" customWidth="1"/>
    <col min="2" max="2" width="10.83203125" bestFit="1" customWidth="1"/>
    <col min="4" max="5" width="11.83203125" bestFit="1" customWidth="1"/>
    <col min="6" max="6" width="11.83203125" customWidth="1"/>
  </cols>
  <sheetData>
    <row r="1" spans="1:6" ht="25.5">
      <c r="A1" s="30" t="s">
        <v>42</v>
      </c>
      <c r="B1" s="30"/>
      <c r="C1" s="30"/>
      <c r="D1" s="30"/>
      <c r="E1" s="30"/>
      <c r="F1" s="30"/>
    </row>
    <row r="2" spans="1:6">
      <c r="A2" s="18"/>
      <c r="B2" s="18"/>
      <c r="C2" s="18"/>
      <c r="D2" s="18"/>
      <c r="E2" s="18"/>
      <c r="F2" s="18"/>
    </row>
    <row r="3" spans="1:6">
      <c r="A3" s="19" t="s">
        <v>43</v>
      </c>
      <c r="B3" s="19" t="s">
        <v>44</v>
      </c>
      <c r="C3" s="19" t="s">
        <v>45</v>
      </c>
      <c r="D3" s="19" t="s">
        <v>46</v>
      </c>
      <c r="E3" s="19" t="s">
        <v>47</v>
      </c>
      <c r="F3" s="19" t="s">
        <v>48</v>
      </c>
    </row>
    <row r="4" spans="1:6">
      <c r="A4" s="19" t="s">
        <v>49</v>
      </c>
      <c r="B4" s="20">
        <v>1400000</v>
      </c>
      <c r="C4" s="21">
        <v>34</v>
      </c>
      <c r="D4" s="20">
        <f>B4*C4</f>
        <v>47600000</v>
      </c>
      <c r="E4" s="20">
        <f>D4*80%</f>
        <v>38080000</v>
      </c>
      <c r="F4" s="20"/>
    </row>
    <row r="5" spans="1:6">
      <c r="A5" s="19" t="s">
        <v>50</v>
      </c>
      <c r="B5" s="20">
        <v>960000</v>
      </c>
      <c r="C5" s="21">
        <v>25</v>
      </c>
      <c r="D5" s="20">
        <f t="shared" ref="D5:D11" si="0">B5*C5</f>
        <v>24000000</v>
      </c>
      <c r="E5" s="20">
        <f t="shared" ref="E5:E11" si="1">D5*80%</f>
        <v>19200000</v>
      </c>
      <c r="F5" s="20"/>
    </row>
    <row r="6" spans="1:6">
      <c r="A6" s="19" t="s">
        <v>51</v>
      </c>
      <c r="B6" s="20">
        <v>1585000</v>
      </c>
      <c r="C6" s="21">
        <v>55</v>
      </c>
      <c r="D6" s="20">
        <f t="shared" si="0"/>
        <v>87175000</v>
      </c>
      <c r="E6" s="20">
        <f t="shared" si="1"/>
        <v>69740000</v>
      </c>
      <c r="F6" s="20"/>
    </row>
    <row r="7" spans="1:6">
      <c r="A7" s="19" t="s">
        <v>52</v>
      </c>
      <c r="B7" s="20">
        <v>790000</v>
      </c>
      <c r="C7" s="21">
        <v>27</v>
      </c>
      <c r="D7" s="20">
        <f t="shared" si="0"/>
        <v>21330000</v>
      </c>
      <c r="E7" s="20">
        <f t="shared" si="1"/>
        <v>17064000</v>
      </c>
      <c r="F7" s="20"/>
    </row>
    <row r="8" spans="1:6">
      <c r="A8" s="19" t="s">
        <v>53</v>
      </c>
      <c r="B8" s="20">
        <v>1564000</v>
      </c>
      <c r="C8" s="21">
        <v>28</v>
      </c>
      <c r="D8" s="20">
        <f t="shared" si="0"/>
        <v>43792000</v>
      </c>
      <c r="E8" s="20">
        <f t="shared" si="1"/>
        <v>35033600</v>
      </c>
      <c r="F8" s="20"/>
    </row>
    <row r="9" spans="1:6">
      <c r="A9" s="19" t="s">
        <v>54</v>
      </c>
      <c r="B9" s="20">
        <v>887000</v>
      </c>
      <c r="C9" s="21">
        <v>36</v>
      </c>
      <c r="D9" s="20">
        <f t="shared" si="0"/>
        <v>31932000</v>
      </c>
      <c r="E9" s="20">
        <f t="shared" si="1"/>
        <v>25545600</v>
      </c>
      <c r="F9" s="20"/>
    </row>
    <row r="10" spans="1:6">
      <c r="A10" s="19" t="s">
        <v>55</v>
      </c>
      <c r="B10" s="20">
        <v>705000</v>
      </c>
      <c r="C10" s="21">
        <v>38</v>
      </c>
      <c r="D10" s="20">
        <f t="shared" si="0"/>
        <v>26790000</v>
      </c>
      <c r="E10" s="20">
        <f t="shared" si="1"/>
        <v>21432000</v>
      </c>
      <c r="F10" s="20"/>
    </row>
    <row r="11" spans="1:6">
      <c r="A11" s="19" t="s">
        <v>56</v>
      </c>
      <c r="B11" s="20">
        <v>1870000</v>
      </c>
      <c r="C11" s="21">
        <v>52</v>
      </c>
      <c r="D11" s="20">
        <f t="shared" si="0"/>
        <v>97240000</v>
      </c>
      <c r="E11" s="20">
        <f t="shared" si="1"/>
        <v>77792000</v>
      </c>
      <c r="F11" s="20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F11"/>
  <sheetViews>
    <sheetView workbookViewId="0">
      <selection sqref="A1:F1"/>
    </sheetView>
  </sheetViews>
  <sheetFormatPr defaultRowHeight="17"/>
  <cols>
    <col min="1" max="1" width="13.25" customWidth="1"/>
    <col min="2" max="2" width="10.83203125" bestFit="1" customWidth="1"/>
    <col min="4" max="5" width="11.83203125" bestFit="1" customWidth="1"/>
    <col min="6" max="6" width="11.83203125" customWidth="1"/>
  </cols>
  <sheetData>
    <row r="1" spans="1:6" ht="25.5">
      <c r="A1" s="30" t="s">
        <v>42</v>
      </c>
      <c r="B1" s="30"/>
      <c r="C1" s="30"/>
      <c r="D1" s="30"/>
      <c r="E1" s="30"/>
      <c r="F1" s="30"/>
    </row>
    <row r="2" spans="1:6">
      <c r="A2" s="18"/>
      <c r="B2" s="18"/>
      <c r="C2" s="18"/>
      <c r="D2" s="18"/>
      <c r="E2" s="18"/>
      <c r="F2" s="18"/>
    </row>
    <row r="3" spans="1:6">
      <c r="A3" s="28" t="s">
        <v>43</v>
      </c>
      <c r="B3" s="28" t="s">
        <v>44</v>
      </c>
      <c r="C3" s="28" t="s">
        <v>45</v>
      </c>
      <c r="D3" s="28" t="s">
        <v>46</v>
      </c>
      <c r="E3" s="28" t="s">
        <v>47</v>
      </c>
      <c r="F3" s="28" t="s">
        <v>48</v>
      </c>
    </row>
    <row r="4" spans="1:6">
      <c r="A4" s="19" t="s">
        <v>49</v>
      </c>
      <c r="B4" s="20">
        <v>1400000</v>
      </c>
      <c r="C4" s="21">
        <v>34</v>
      </c>
      <c r="D4" s="20">
        <f>B4*C4</f>
        <v>47600000</v>
      </c>
      <c r="E4" s="20">
        <f>D4*80%</f>
        <v>38080000</v>
      </c>
      <c r="F4" s="20">
        <f>D4-E4</f>
        <v>9520000</v>
      </c>
    </row>
    <row r="5" spans="1:6">
      <c r="A5" s="19" t="s">
        <v>50</v>
      </c>
      <c r="B5" s="20">
        <v>960000</v>
      </c>
      <c r="C5" s="21">
        <v>25</v>
      </c>
      <c r="D5" s="20">
        <f t="shared" ref="D5:D11" si="0">B5*C5</f>
        <v>24000000</v>
      </c>
      <c r="E5" s="20">
        <f t="shared" ref="E5:E11" si="1">D5*80%</f>
        <v>19200000</v>
      </c>
      <c r="F5" s="20">
        <f t="shared" ref="F5:F11" si="2">D5-E5</f>
        <v>4800000</v>
      </c>
    </row>
    <row r="6" spans="1:6">
      <c r="A6" s="19" t="s">
        <v>51</v>
      </c>
      <c r="B6" s="20">
        <v>1585000</v>
      </c>
      <c r="C6" s="21">
        <v>55</v>
      </c>
      <c r="D6" s="20">
        <f t="shared" si="0"/>
        <v>87175000</v>
      </c>
      <c r="E6" s="20">
        <f t="shared" si="1"/>
        <v>69740000</v>
      </c>
      <c r="F6" s="20">
        <f t="shared" si="2"/>
        <v>17435000</v>
      </c>
    </row>
    <row r="7" spans="1:6">
      <c r="A7" s="19" t="s">
        <v>52</v>
      </c>
      <c r="B7" s="20">
        <v>790000</v>
      </c>
      <c r="C7" s="21">
        <v>27</v>
      </c>
      <c r="D7" s="20">
        <f t="shared" si="0"/>
        <v>21330000</v>
      </c>
      <c r="E7" s="20">
        <f t="shared" si="1"/>
        <v>17064000</v>
      </c>
      <c r="F7" s="20">
        <f t="shared" si="2"/>
        <v>4266000</v>
      </c>
    </row>
    <row r="8" spans="1:6">
      <c r="A8" s="19" t="s">
        <v>53</v>
      </c>
      <c r="B8" s="20">
        <v>1564000</v>
      </c>
      <c r="C8" s="21">
        <v>28</v>
      </c>
      <c r="D8" s="20">
        <f t="shared" si="0"/>
        <v>43792000</v>
      </c>
      <c r="E8" s="20">
        <f t="shared" si="1"/>
        <v>35033600</v>
      </c>
      <c r="F8" s="20">
        <f t="shared" si="2"/>
        <v>8758400</v>
      </c>
    </row>
    <row r="9" spans="1:6">
      <c r="A9" s="19" t="s">
        <v>54</v>
      </c>
      <c r="B9" s="20">
        <v>887000</v>
      </c>
      <c r="C9" s="21">
        <v>36</v>
      </c>
      <c r="D9" s="20">
        <f t="shared" si="0"/>
        <v>31932000</v>
      </c>
      <c r="E9" s="20">
        <f t="shared" si="1"/>
        <v>25545600</v>
      </c>
      <c r="F9" s="20">
        <f t="shared" si="2"/>
        <v>6386400</v>
      </c>
    </row>
    <row r="10" spans="1:6">
      <c r="A10" s="19" t="s">
        <v>55</v>
      </c>
      <c r="B10" s="20">
        <v>705000</v>
      </c>
      <c r="C10" s="21">
        <v>38</v>
      </c>
      <c r="D10" s="20">
        <f t="shared" si="0"/>
        <v>26790000</v>
      </c>
      <c r="E10" s="20">
        <f t="shared" si="1"/>
        <v>21432000</v>
      </c>
      <c r="F10" s="20">
        <f t="shared" si="2"/>
        <v>5358000</v>
      </c>
    </row>
    <row r="11" spans="1:6">
      <c r="A11" s="19" t="s">
        <v>56</v>
      </c>
      <c r="B11" s="20">
        <v>1870000</v>
      </c>
      <c r="C11" s="21">
        <v>52</v>
      </c>
      <c r="D11" s="20">
        <f t="shared" si="0"/>
        <v>97240000</v>
      </c>
      <c r="E11" s="20">
        <f t="shared" si="1"/>
        <v>77792000</v>
      </c>
      <c r="F11" s="20">
        <f t="shared" si="2"/>
        <v>19448000</v>
      </c>
    </row>
  </sheetData>
  <mergeCells count="1">
    <mergeCell ref="A1:F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이익금액결과">
                <anchor moveWithCells="1" sizeWithCells="1">
                  <from>
                    <xdr:col>1</xdr:col>
                    <xdr:colOff>0</xdr:colOff>
                    <xdr:row>12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매크로1</vt:lpstr>
      <vt:lpstr>매크로1(결과)</vt:lpstr>
      <vt:lpstr>매크로2</vt:lpstr>
      <vt:lpstr>매크로2(결과)</vt:lpstr>
      <vt:lpstr>매크로3</vt:lpstr>
      <vt:lpstr>매크로3(결과)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2020-04-05T12:34:42Z</dcterms:created>
  <dcterms:modified xsi:type="dcterms:W3CDTF">2020-06-21T02:10:20Z</dcterms:modified>
</cp:coreProperties>
</file>