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영진(2021년)\2급\엑셀파일\이론\"/>
    </mc:Choice>
  </mc:AlternateContent>
  <bookViews>
    <workbookView xWindow="0" yWindow="0" windowWidth="11870" windowHeight="11960"/>
  </bookViews>
  <sheets>
    <sheet name="조건부1" sheetId="4" r:id="rId1"/>
    <sheet name="조건부1(결과)" sheetId="1" r:id="rId2"/>
    <sheet name="조건부2" sheetId="5" r:id="rId3"/>
    <sheet name="조건부2(결과)" sheetId="2" r:id="rId4"/>
    <sheet name="조건부3" sheetId="6" r:id="rId5"/>
    <sheet name="조건부3(결과)" sheetId="3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5" i="5" l="1"/>
  <c r="G15" i="5" s="1"/>
  <c r="F14" i="5"/>
  <c r="G14" i="5" s="1"/>
  <c r="G13" i="5"/>
  <c r="F13" i="5"/>
  <c r="F12" i="5"/>
  <c r="G12" i="5" s="1"/>
  <c r="F11" i="5"/>
  <c r="G11" i="5" s="1"/>
  <c r="F10" i="5"/>
  <c r="G10" i="5" s="1"/>
  <c r="G9" i="5"/>
  <c r="F9" i="5"/>
  <c r="F8" i="5"/>
  <c r="G8" i="5" s="1"/>
  <c r="F7" i="5"/>
  <c r="G7" i="5" s="1"/>
  <c r="F6" i="5"/>
  <c r="G6" i="5" s="1"/>
  <c r="G5" i="5"/>
  <c r="F5" i="5"/>
  <c r="F4" i="5"/>
  <c r="G4" i="5" s="1"/>
  <c r="F18" i="4"/>
  <c r="D18" i="4"/>
  <c r="H18" i="4" s="1"/>
  <c r="F17" i="4"/>
  <c r="D17" i="4"/>
  <c r="H17" i="4" s="1"/>
  <c r="F16" i="4"/>
  <c r="H16" i="4" s="1"/>
  <c r="D16" i="4"/>
  <c r="F15" i="4"/>
  <c r="D15" i="4"/>
  <c r="H15" i="4" s="1"/>
  <c r="F14" i="4"/>
  <c r="H14" i="4" s="1"/>
  <c r="D14" i="4"/>
  <c r="H13" i="4"/>
  <c r="F13" i="4"/>
  <c r="D13" i="4"/>
  <c r="F12" i="4"/>
  <c r="D12" i="4"/>
  <c r="H12" i="4" s="1"/>
  <c r="H11" i="4"/>
  <c r="F11" i="4"/>
  <c r="D11" i="4"/>
  <c r="F10" i="4"/>
  <c r="D10" i="4"/>
  <c r="H10" i="4" s="1"/>
  <c r="F9" i="4"/>
  <c r="D9" i="4"/>
  <c r="H9" i="4" s="1"/>
  <c r="F8" i="4"/>
  <c r="H8" i="4" s="1"/>
  <c r="D8" i="4"/>
  <c r="F7" i="4"/>
  <c r="D7" i="4"/>
  <c r="H7" i="4" s="1"/>
  <c r="F6" i="4"/>
  <c r="H6" i="4" s="1"/>
  <c r="D6" i="4"/>
  <c r="H5" i="4"/>
  <c r="F5" i="4"/>
  <c r="D5" i="4"/>
  <c r="F4" i="4"/>
  <c r="D4" i="4"/>
  <c r="H4" i="4" s="1"/>
  <c r="F15" i="2" l="1"/>
  <c r="G15" i="2" s="1"/>
  <c r="F14" i="2"/>
  <c r="G14" i="2" s="1"/>
  <c r="F13" i="2"/>
  <c r="G13" i="2" s="1"/>
  <c r="F12" i="2"/>
  <c r="G12" i="2" s="1"/>
  <c r="F11" i="2"/>
  <c r="G11" i="2" s="1"/>
  <c r="F10" i="2"/>
  <c r="G10" i="2" s="1"/>
  <c r="F9" i="2"/>
  <c r="G9" i="2" s="1"/>
  <c r="F8" i="2"/>
  <c r="G8" i="2" s="1"/>
  <c r="F7" i="2"/>
  <c r="G7" i="2" s="1"/>
  <c r="F6" i="2"/>
  <c r="G6" i="2" s="1"/>
  <c r="F5" i="2"/>
  <c r="G5" i="2" s="1"/>
  <c r="F4" i="2"/>
  <c r="G4" i="2" s="1"/>
  <c r="F18" i="1"/>
  <c r="D18" i="1"/>
  <c r="H18" i="1" s="1"/>
  <c r="F17" i="1"/>
  <c r="D17" i="1"/>
  <c r="H17" i="1" s="1"/>
  <c r="H16" i="1"/>
  <c r="F16" i="1"/>
  <c r="D16" i="1"/>
  <c r="F15" i="1"/>
  <c r="D15" i="1"/>
  <c r="H15" i="1" s="1"/>
  <c r="F14" i="1"/>
  <c r="D14" i="1"/>
  <c r="H14" i="1" s="1"/>
  <c r="F13" i="1"/>
  <c r="D13" i="1"/>
  <c r="H13" i="1" s="1"/>
  <c r="F12" i="1"/>
  <c r="D12" i="1"/>
  <c r="H12" i="1" s="1"/>
  <c r="F11" i="1"/>
  <c r="H11" i="1" s="1"/>
  <c r="D11" i="1"/>
  <c r="F10" i="1"/>
  <c r="D10" i="1"/>
  <c r="H10" i="1" s="1"/>
  <c r="F9" i="1"/>
  <c r="D9" i="1"/>
  <c r="H9" i="1" s="1"/>
  <c r="H8" i="1"/>
  <c r="F8" i="1"/>
  <c r="D8" i="1"/>
  <c r="F7" i="1"/>
  <c r="D7" i="1"/>
  <c r="H7" i="1" s="1"/>
  <c r="F6" i="1"/>
  <c r="D6" i="1"/>
  <c r="H6" i="1" s="1"/>
  <c r="F5" i="1"/>
  <c r="D5" i="1"/>
  <c r="H5" i="1" s="1"/>
  <c r="F4" i="1"/>
  <c r="D4" i="1"/>
  <c r="H4" i="1" s="1"/>
</calcChain>
</file>

<file path=xl/sharedStrings.xml><?xml version="1.0" encoding="utf-8"?>
<sst xmlns="http://schemas.openxmlformats.org/spreadsheetml/2006/main" count="238" uniqueCount="114">
  <si>
    <t>교양과목 성적</t>
    <phoneticPr fontId="2" type="noConversion"/>
  </si>
  <si>
    <t>학번</t>
    <phoneticPr fontId="2" type="noConversion"/>
  </si>
  <si>
    <t>이름</t>
    <phoneticPr fontId="2" type="noConversion"/>
  </si>
  <si>
    <t>중간</t>
    <phoneticPr fontId="2" type="noConversion"/>
  </si>
  <si>
    <t>중간(40)</t>
    <phoneticPr fontId="2" type="noConversion"/>
  </si>
  <si>
    <t>기말</t>
    <phoneticPr fontId="2" type="noConversion"/>
  </si>
  <si>
    <t>기말(40)</t>
    <phoneticPr fontId="2" type="noConversion"/>
  </si>
  <si>
    <t>출석(20)</t>
    <phoneticPr fontId="2" type="noConversion"/>
  </si>
  <si>
    <t>합계</t>
    <phoneticPr fontId="2" type="noConversion"/>
  </si>
  <si>
    <t>이대훈</t>
    <phoneticPr fontId="2" type="noConversion"/>
  </si>
  <si>
    <t>전세인</t>
  </si>
  <si>
    <t>이송희</t>
    <phoneticPr fontId="2" type="noConversion"/>
  </si>
  <si>
    <t>전은지</t>
  </si>
  <si>
    <t>이지수</t>
    <phoneticPr fontId="2" type="noConversion"/>
  </si>
  <si>
    <t>유병재</t>
  </si>
  <si>
    <t>유준희</t>
  </si>
  <si>
    <t>유하늘</t>
  </si>
  <si>
    <t>강경문</t>
    <phoneticPr fontId="2" type="noConversion"/>
  </si>
  <si>
    <t>김다정</t>
  </si>
  <si>
    <t>김종희</t>
  </si>
  <si>
    <t>고천규</t>
  </si>
  <si>
    <t>고태헌</t>
  </si>
  <si>
    <t>황서현</t>
  </si>
  <si>
    <t>박주희</t>
  </si>
  <si>
    <t>사번</t>
    <phoneticPr fontId="2" type="noConversion"/>
  </si>
  <si>
    <t>성명</t>
    <phoneticPr fontId="2" type="noConversion"/>
  </si>
  <si>
    <t>직위</t>
    <phoneticPr fontId="2" type="noConversion"/>
  </si>
  <si>
    <t>기본급</t>
    <phoneticPr fontId="2" type="noConversion"/>
  </si>
  <si>
    <t>제수당</t>
    <phoneticPr fontId="2" type="noConversion"/>
  </si>
  <si>
    <t>상여금</t>
    <phoneticPr fontId="2" type="noConversion"/>
  </si>
  <si>
    <t>총급여</t>
    <phoneticPr fontId="2" type="noConversion"/>
  </si>
  <si>
    <t>YJ01-023</t>
  </si>
  <si>
    <t>김윤필</t>
  </si>
  <si>
    <t>부장</t>
    <phoneticPr fontId="2" type="noConversion"/>
  </si>
  <si>
    <t>YJ04-012</t>
  </si>
  <si>
    <t>이일형</t>
  </si>
  <si>
    <t>과장</t>
    <phoneticPr fontId="2" type="noConversion"/>
  </si>
  <si>
    <t>YJ11-002</t>
  </si>
  <si>
    <t>윤선영</t>
  </si>
  <si>
    <t>차장</t>
  </si>
  <si>
    <t>YJ10-021</t>
  </si>
  <si>
    <t>박김준</t>
  </si>
  <si>
    <t>대리</t>
  </si>
  <si>
    <t>YJ09-015</t>
  </si>
  <si>
    <t>최세연</t>
    <phoneticPr fontId="2" type="noConversion"/>
  </si>
  <si>
    <t>차장</t>
    <phoneticPr fontId="2" type="noConversion"/>
  </si>
  <si>
    <t>YJ13-007</t>
  </si>
  <si>
    <t>장태현</t>
    <phoneticPr fontId="2" type="noConversion"/>
  </si>
  <si>
    <t>사원</t>
    <phoneticPr fontId="2" type="noConversion"/>
  </si>
  <si>
    <t>YJ06-019</t>
  </si>
  <si>
    <t>유양선</t>
  </si>
  <si>
    <t>YJ08-004</t>
  </si>
  <si>
    <t>강종현</t>
  </si>
  <si>
    <t>대리</t>
    <phoneticPr fontId="2" type="noConversion"/>
  </si>
  <si>
    <t>YJ12-031</t>
  </si>
  <si>
    <t>김이리</t>
  </si>
  <si>
    <t>YJ12-012</t>
  </si>
  <si>
    <t>이정선</t>
    <phoneticPr fontId="2" type="noConversion"/>
  </si>
  <si>
    <t>YJ13-003</t>
  </si>
  <si>
    <t>박청국</t>
    <phoneticPr fontId="2" type="noConversion"/>
  </si>
  <si>
    <t>YJ09-001</t>
  </si>
  <si>
    <t>김평순</t>
    <phoneticPr fontId="2" type="noConversion"/>
  </si>
  <si>
    <t>영진상사 5월분 급여지급명세서</t>
    <phoneticPr fontId="2" type="noConversion"/>
  </si>
  <si>
    <t>체험일</t>
    <phoneticPr fontId="2" type="noConversion"/>
  </si>
  <si>
    <t>장소</t>
    <phoneticPr fontId="2" type="noConversion"/>
  </si>
  <si>
    <t>체험코드</t>
    <phoneticPr fontId="2" type="noConversion"/>
  </si>
  <si>
    <t>학년/반</t>
    <phoneticPr fontId="2" type="noConversion"/>
  </si>
  <si>
    <t>인솔자</t>
    <phoneticPr fontId="2" type="noConversion"/>
  </si>
  <si>
    <t>학생수</t>
    <phoneticPr fontId="2" type="noConversion"/>
  </si>
  <si>
    <t>서울직업체험학교</t>
    <phoneticPr fontId="2" type="noConversion"/>
  </si>
  <si>
    <t>PTP-49</t>
    <phoneticPr fontId="2" type="noConversion"/>
  </si>
  <si>
    <t>2학년1반</t>
    <phoneticPr fontId="2" type="noConversion"/>
  </si>
  <si>
    <t>조근우</t>
    <phoneticPr fontId="2" type="noConversion"/>
  </si>
  <si>
    <t>강화도우주센터</t>
    <phoneticPr fontId="2" type="noConversion"/>
  </si>
  <si>
    <t>KUY-81</t>
    <phoneticPr fontId="2" type="noConversion"/>
  </si>
  <si>
    <t>2학년2반</t>
  </si>
  <si>
    <t>윤석신</t>
    <phoneticPr fontId="2" type="noConversion"/>
  </si>
  <si>
    <t>영주자연체험장</t>
    <phoneticPr fontId="2" type="noConversion"/>
  </si>
  <si>
    <t>SRT-37</t>
    <phoneticPr fontId="2" type="noConversion"/>
  </si>
  <si>
    <t>2학년3반</t>
  </si>
  <si>
    <t>한서희</t>
    <phoneticPr fontId="2" type="noConversion"/>
  </si>
  <si>
    <t>인천원숭이학교</t>
    <phoneticPr fontId="2" type="noConversion"/>
  </si>
  <si>
    <t>POM-11</t>
    <phoneticPr fontId="2" type="noConversion"/>
  </si>
  <si>
    <t>2학년4반</t>
  </si>
  <si>
    <t>강신혜</t>
    <phoneticPr fontId="2" type="noConversion"/>
  </si>
  <si>
    <t>이천도자기학교</t>
    <phoneticPr fontId="2" type="noConversion"/>
  </si>
  <si>
    <t>KAC-59</t>
    <phoneticPr fontId="2" type="noConversion"/>
  </si>
  <si>
    <t>2학년5반</t>
  </si>
  <si>
    <t>박지훈</t>
    <phoneticPr fontId="2" type="noConversion"/>
  </si>
  <si>
    <t>속초바다체험장</t>
    <phoneticPr fontId="2" type="noConversion"/>
  </si>
  <si>
    <t>SBN-46</t>
    <phoneticPr fontId="2" type="noConversion"/>
  </si>
  <si>
    <t>2학년6반</t>
  </si>
  <si>
    <t>김진숙</t>
    <phoneticPr fontId="2" type="noConversion"/>
  </si>
  <si>
    <t>대관령양떼목장</t>
    <phoneticPr fontId="2" type="noConversion"/>
  </si>
  <si>
    <t>PAE-34</t>
    <phoneticPr fontId="2" type="noConversion"/>
  </si>
  <si>
    <t>1학년1반</t>
    <phoneticPr fontId="2" type="noConversion"/>
  </si>
  <si>
    <t>유희진</t>
    <phoneticPr fontId="2" type="noConversion"/>
  </si>
  <si>
    <t>임실치즈체험장</t>
    <phoneticPr fontId="2" type="noConversion"/>
  </si>
  <si>
    <t>SGV-50</t>
    <phoneticPr fontId="2" type="noConversion"/>
  </si>
  <si>
    <t>1학년2반</t>
  </si>
  <si>
    <t>이승재</t>
    <phoneticPr fontId="2" type="noConversion"/>
  </si>
  <si>
    <t>단양역사체험학교</t>
    <phoneticPr fontId="2" type="noConversion"/>
  </si>
  <si>
    <t>KMH-76</t>
    <phoneticPr fontId="2" type="noConversion"/>
  </si>
  <si>
    <t>1학년3반</t>
  </si>
  <si>
    <t>황정진</t>
    <phoneticPr fontId="2" type="noConversion"/>
  </si>
  <si>
    <t>충주곤충체험장</t>
    <phoneticPr fontId="2" type="noConversion"/>
  </si>
  <si>
    <t>KET-64</t>
    <phoneticPr fontId="2" type="noConversion"/>
  </si>
  <si>
    <t>1학년4반</t>
  </si>
  <si>
    <t>김보영</t>
    <phoneticPr fontId="2" type="noConversion"/>
  </si>
  <si>
    <t>원주산악체험장</t>
    <phoneticPr fontId="2" type="noConversion"/>
  </si>
  <si>
    <t>PIS-92</t>
    <phoneticPr fontId="2" type="noConversion"/>
  </si>
  <si>
    <t>1학년5반</t>
  </si>
  <si>
    <t>김완철</t>
    <phoneticPr fontId="2" type="noConversion"/>
  </si>
  <si>
    <t>상공초 체험 일정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</si>
</sst>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mm&quot;월&quot;\ dd&quot;일&quot;;@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176" fontId="0" fillId="0" borderId="1" xfId="0" applyNumberForma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5">
    <dxf>
      <fill>
        <patternFill>
          <bgColor rgb="FF00B050"/>
        </patternFill>
      </fill>
    </dxf>
    <dxf>
      <font>
        <b/>
        <i val="0"/>
        <color rgb="FFFF0000"/>
      </font>
    </dxf>
    <dxf>
      <font>
        <color rgb="FF0070C0"/>
      </font>
    </dxf>
    <dxf>
      <font>
        <color rgb="FF0070C0"/>
      </font>
    </dxf>
    <dxf>
      <font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/>
  </sheetViews>
  <sheetFormatPr defaultRowHeight="17" x14ac:dyDescent="0.45"/>
  <cols>
    <col min="1" max="1" width="11.5" customWidth="1"/>
  </cols>
  <sheetData>
    <row r="1" spans="1:8" ht="25.5" x14ac:dyDescent="0.45">
      <c r="A1" s="6" t="s">
        <v>0</v>
      </c>
    </row>
    <row r="3" spans="1:8" x14ac:dyDescent="0.4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</row>
    <row r="4" spans="1:8" x14ac:dyDescent="0.45">
      <c r="A4" s="1">
        <v>202113056</v>
      </c>
      <c r="B4" s="1" t="s">
        <v>9</v>
      </c>
      <c r="C4" s="2">
        <v>25</v>
      </c>
      <c r="D4" s="2">
        <f t="shared" ref="D4:D18" si="0">50+C4/2</f>
        <v>62.5</v>
      </c>
      <c r="E4" s="1">
        <v>15</v>
      </c>
      <c r="F4" s="2">
        <f t="shared" ref="F4:F18" si="1">50+E4/2</f>
        <v>57.5</v>
      </c>
      <c r="G4" s="1">
        <v>18</v>
      </c>
      <c r="H4" s="2">
        <f t="shared" ref="H4:H18" si="2">(D4+F4)*0.4+G4</f>
        <v>66</v>
      </c>
    </row>
    <row r="5" spans="1:8" x14ac:dyDescent="0.45">
      <c r="A5" s="1">
        <v>202020060</v>
      </c>
      <c r="B5" s="1" t="s">
        <v>10</v>
      </c>
      <c r="C5" s="2">
        <v>67.5</v>
      </c>
      <c r="D5" s="2">
        <f t="shared" si="0"/>
        <v>83.75</v>
      </c>
      <c r="E5" s="1">
        <v>10</v>
      </c>
      <c r="F5" s="2">
        <f t="shared" si="1"/>
        <v>55</v>
      </c>
      <c r="G5" s="1">
        <v>16</v>
      </c>
      <c r="H5" s="2">
        <f t="shared" si="2"/>
        <v>71.5</v>
      </c>
    </row>
    <row r="6" spans="1:8" x14ac:dyDescent="0.45">
      <c r="A6" s="1">
        <v>201921010</v>
      </c>
      <c r="B6" s="1" t="s">
        <v>11</v>
      </c>
      <c r="C6" s="2">
        <v>37.5</v>
      </c>
      <c r="D6" s="2">
        <f t="shared" si="0"/>
        <v>68.75</v>
      </c>
      <c r="E6" s="1">
        <v>8</v>
      </c>
      <c r="F6" s="2">
        <f t="shared" si="1"/>
        <v>54</v>
      </c>
      <c r="G6" s="1">
        <v>18</v>
      </c>
      <c r="H6" s="2">
        <f t="shared" si="2"/>
        <v>67.099999999999994</v>
      </c>
    </row>
    <row r="7" spans="1:8" x14ac:dyDescent="0.45">
      <c r="A7" s="1">
        <v>201918036</v>
      </c>
      <c r="B7" s="1" t="s">
        <v>12</v>
      </c>
      <c r="C7" s="2">
        <v>30</v>
      </c>
      <c r="D7" s="2">
        <f t="shared" si="0"/>
        <v>65</v>
      </c>
      <c r="E7" s="1">
        <v>30</v>
      </c>
      <c r="F7" s="2">
        <f t="shared" si="1"/>
        <v>65</v>
      </c>
      <c r="G7" s="1">
        <v>20</v>
      </c>
      <c r="H7" s="2">
        <f t="shared" si="2"/>
        <v>72</v>
      </c>
    </row>
    <row r="8" spans="1:8" x14ac:dyDescent="0.45">
      <c r="A8" s="1">
        <v>202015093</v>
      </c>
      <c r="B8" s="1" t="s">
        <v>13</v>
      </c>
      <c r="C8" s="2">
        <v>87.5</v>
      </c>
      <c r="D8" s="2">
        <f t="shared" si="0"/>
        <v>93.75</v>
      </c>
      <c r="E8" s="1">
        <v>90</v>
      </c>
      <c r="F8" s="2">
        <f t="shared" si="1"/>
        <v>95</v>
      </c>
      <c r="G8" s="1">
        <v>20</v>
      </c>
      <c r="H8" s="2">
        <f t="shared" si="2"/>
        <v>95.5</v>
      </c>
    </row>
    <row r="9" spans="1:8" x14ac:dyDescent="0.45">
      <c r="A9" s="1">
        <v>202114036</v>
      </c>
      <c r="B9" s="1" t="s">
        <v>14</v>
      </c>
      <c r="C9" s="2">
        <v>43.75</v>
      </c>
      <c r="D9" s="2">
        <f t="shared" si="0"/>
        <v>71.875</v>
      </c>
      <c r="E9" s="1">
        <v>5</v>
      </c>
      <c r="F9" s="2">
        <f t="shared" si="1"/>
        <v>52.5</v>
      </c>
      <c r="G9" s="1">
        <v>18</v>
      </c>
      <c r="H9" s="2">
        <f t="shared" si="2"/>
        <v>67.75</v>
      </c>
    </row>
    <row r="10" spans="1:8" x14ac:dyDescent="0.45">
      <c r="A10" s="1">
        <v>202030056</v>
      </c>
      <c r="B10" s="1" t="s">
        <v>15</v>
      </c>
      <c r="C10" s="2">
        <v>42.5</v>
      </c>
      <c r="D10" s="2">
        <f t="shared" si="0"/>
        <v>71.25</v>
      </c>
      <c r="E10" s="1">
        <v>20</v>
      </c>
      <c r="F10" s="2">
        <f t="shared" si="1"/>
        <v>60</v>
      </c>
      <c r="G10" s="1">
        <v>16</v>
      </c>
      <c r="H10" s="2">
        <f t="shared" si="2"/>
        <v>68.5</v>
      </c>
    </row>
    <row r="11" spans="1:8" x14ac:dyDescent="0.45">
      <c r="A11" s="1">
        <v>201916025</v>
      </c>
      <c r="B11" s="1" t="s">
        <v>16</v>
      </c>
      <c r="C11" s="2">
        <v>25</v>
      </c>
      <c r="D11" s="2">
        <f t="shared" si="0"/>
        <v>62.5</v>
      </c>
      <c r="E11" s="1">
        <v>20</v>
      </c>
      <c r="F11" s="2">
        <f t="shared" si="1"/>
        <v>60</v>
      </c>
      <c r="G11" s="1">
        <v>16</v>
      </c>
      <c r="H11" s="2">
        <f t="shared" si="2"/>
        <v>65</v>
      </c>
    </row>
    <row r="12" spans="1:8" x14ac:dyDescent="0.45">
      <c r="A12" s="1">
        <v>202006050</v>
      </c>
      <c r="B12" s="1" t="s">
        <v>17</v>
      </c>
      <c r="C12" s="2">
        <v>87.5</v>
      </c>
      <c r="D12" s="2">
        <f t="shared" si="0"/>
        <v>93.75</v>
      </c>
      <c r="E12" s="1">
        <v>50</v>
      </c>
      <c r="F12" s="2">
        <f t="shared" si="1"/>
        <v>75</v>
      </c>
      <c r="G12" s="1">
        <v>16</v>
      </c>
      <c r="H12" s="2">
        <f t="shared" si="2"/>
        <v>83.5</v>
      </c>
    </row>
    <row r="13" spans="1:8" x14ac:dyDescent="0.45">
      <c r="A13" s="1">
        <v>201918046</v>
      </c>
      <c r="B13" s="1" t="s">
        <v>18</v>
      </c>
      <c r="C13" s="2">
        <v>88</v>
      </c>
      <c r="D13" s="2">
        <f t="shared" si="0"/>
        <v>94</v>
      </c>
      <c r="E13" s="1">
        <v>80</v>
      </c>
      <c r="F13" s="2">
        <f t="shared" si="1"/>
        <v>90</v>
      </c>
      <c r="G13" s="1">
        <v>20</v>
      </c>
      <c r="H13" s="2">
        <f t="shared" si="2"/>
        <v>93.600000000000009</v>
      </c>
    </row>
    <row r="14" spans="1:8" x14ac:dyDescent="0.45">
      <c r="A14" s="1">
        <v>202015058</v>
      </c>
      <c r="B14" s="1" t="s">
        <v>19</v>
      </c>
      <c r="C14" s="2">
        <v>0</v>
      </c>
      <c r="D14" s="2">
        <f t="shared" si="0"/>
        <v>50</v>
      </c>
      <c r="E14" s="1">
        <v>10</v>
      </c>
      <c r="F14" s="2">
        <f t="shared" si="1"/>
        <v>55</v>
      </c>
      <c r="G14" s="1">
        <v>18</v>
      </c>
      <c r="H14" s="2">
        <f t="shared" si="2"/>
        <v>60</v>
      </c>
    </row>
    <row r="15" spans="1:8" x14ac:dyDescent="0.45">
      <c r="A15" s="1">
        <v>202015087</v>
      </c>
      <c r="B15" s="1" t="s">
        <v>20</v>
      </c>
      <c r="C15" s="2">
        <v>50</v>
      </c>
      <c r="D15" s="2">
        <f t="shared" si="0"/>
        <v>75</v>
      </c>
      <c r="E15" s="1">
        <v>40</v>
      </c>
      <c r="F15" s="2">
        <f t="shared" si="1"/>
        <v>70</v>
      </c>
      <c r="G15" s="1">
        <v>20</v>
      </c>
      <c r="H15" s="2">
        <f t="shared" si="2"/>
        <v>78</v>
      </c>
    </row>
    <row r="16" spans="1:8" x14ac:dyDescent="0.45">
      <c r="A16" s="1">
        <v>202102075</v>
      </c>
      <c r="B16" s="1" t="s">
        <v>21</v>
      </c>
      <c r="C16" s="2">
        <v>20</v>
      </c>
      <c r="D16" s="2">
        <f t="shared" si="0"/>
        <v>60</v>
      </c>
      <c r="E16" s="1">
        <v>15</v>
      </c>
      <c r="F16" s="2">
        <f t="shared" si="1"/>
        <v>57.5</v>
      </c>
      <c r="G16" s="1">
        <v>20</v>
      </c>
      <c r="H16" s="2">
        <f t="shared" si="2"/>
        <v>67</v>
      </c>
    </row>
    <row r="17" spans="1:8" x14ac:dyDescent="0.45">
      <c r="A17" s="1">
        <v>202015065</v>
      </c>
      <c r="B17" s="1" t="s">
        <v>22</v>
      </c>
      <c r="C17" s="2">
        <v>50</v>
      </c>
      <c r="D17" s="2">
        <f t="shared" si="0"/>
        <v>75</v>
      </c>
      <c r="E17" s="1">
        <v>40</v>
      </c>
      <c r="F17" s="2">
        <f t="shared" si="1"/>
        <v>70</v>
      </c>
      <c r="G17" s="1">
        <v>20</v>
      </c>
      <c r="H17" s="2">
        <f t="shared" si="2"/>
        <v>78</v>
      </c>
    </row>
    <row r="18" spans="1:8" x14ac:dyDescent="0.45">
      <c r="A18" s="1">
        <v>201920030</v>
      </c>
      <c r="B18" s="1" t="s">
        <v>23</v>
      </c>
      <c r="C18" s="2">
        <v>34.375</v>
      </c>
      <c r="D18" s="2">
        <f t="shared" si="0"/>
        <v>67.1875</v>
      </c>
      <c r="E18" s="1">
        <v>10</v>
      </c>
      <c r="F18" s="2">
        <f t="shared" si="1"/>
        <v>55</v>
      </c>
      <c r="G18" s="1">
        <v>16</v>
      </c>
      <c r="H18" s="2">
        <f t="shared" si="2"/>
        <v>64.875</v>
      </c>
    </row>
  </sheetData>
  <phoneticPr fontId="2" type="noConversion"/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/>
  </sheetViews>
  <sheetFormatPr defaultRowHeight="17" x14ac:dyDescent="0.45"/>
  <cols>
    <col min="1" max="1" width="11.5" customWidth="1"/>
  </cols>
  <sheetData>
    <row r="1" spans="1:8" ht="25.5" x14ac:dyDescent="0.45">
      <c r="A1" s="6" t="s">
        <v>0</v>
      </c>
    </row>
    <row r="3" spans="1:8" x14ac:dyDescent="0.4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</row>
    <row r="4" spans="1:8" x14ac:dyDescent="0.45">
      <c r="A4" s="1">
        <v>202113056</v>
      </c>
      <c r="B4" s="1" t="s">
        <v>9</v>
      </c>
      <c r="C4" s="2">
        <v>25</v>
      </c>
      <c r="D4" s="2">
        <f t="shared" ref="D4:D18" si="0">50+C4/2</f>
        <v>62.5</v>
      </c>
      <c r="E4" s="1">
        <v>15</v>
      </c>
      <c r="F4" s="2">
        <f t="shared" ref="F4:F18" si="1">50+E4/2</f>
        <v>57.5</v>
      </c>
      <c r="G4" s="1">
        <v>18</v>
      </c>
      <c r="H4" s="2">
        <f t="shared" ref="H4:H18" si="2">(D4+F4)*0.4+G4</f>
        <v>66</v>
      </c>
    </row>
    <row r="5" spans="1:8" x14ac:dyDescent="0.45">
      <c r="A5" s="1">
        <v>202020060</v>
      </c>
      <c r="B5" s="1" t="s">
        <v>10</v>
      </c>
      <c r="C5" s="2">
        <v>67.5</v>
      </c>
      <c r="D5" s="2">
        <f t="shared" si="0"/>
        <v>83.75</v>
      </c>
      <c r="E5" s="1">
        <v>10</v>
      </c>
      <c r="F5" s="2">
        <f t="shared" si="1"/>
        <v>55</v>
      </c>
      <c r="G5" s="1">
        <v>16</v>
      </c>
      <c r="H5" s="2">
        <f t="shared" si="2"/>
        <v>71.5</v>
      </c>
    </row>
    <row r="6" spans="1:8" x14ac:dyDescent="0.45">
      <c r="A6" s="1">
        <v>201921010</v>
      </c>
      <c r="B6" s="1" t="s">
        <v>11</v>
      </c>
      <c r="C6" s="2">
        <v>37.5</v>
      </c>
      <c r="D6" s="2">
        <f t="shared" si="0"/>
        <v>68.75</v>
      </c>
      <c r="E6" s="1">
        <v>8</v>
      </c>
      <c r="F6" s="2">
        <f t="shared" si="1"/>
        <v>54</v>
      </c>
      <c r="G6" s="1">
        <v>18</v>
      </c>
      <c r="H6" s="2">
        <f t="shared" si="2"/>
        <v>67.099999999999994</v>
      </c>
    </row>
    <row r="7" spans="1:8" x14ac:dyDescent="0.45">
      <c r="A7" s="1">
        <v>201918036</v>
      </c>
      <c r="B7" s="1" t="s">
        <v>12</v>
      </c>
      <c r="C7" s="2">
        <v>30</v>
      </c>
      <c r="D7" s="2">
        <f t="shared" si="0"/>
        <v>65</v>
      </c>
      <c r="E7" s="1">
        <v>30</v>
      </c>
      <c r="F7" s="2">
        <f t="shared" si="1"/>
        <v>65</v>
      </c>
      <c r="G7" s="1">
        <v>20</v>
      </c>
      <c r="H7" s="2">
        <f t="shared" si="2"/>
        <v>72</v>
      </c>
    </row>
    <row r="8" spans="1:8" x14ac:dyDescent="0.45">
      <c r="A8" s="1">
        <v>202015093</v>
      </c>
      <c r="B8" s="1" t="s">
        <v>13</v>
      </c>
      <c r="C8" s="2">
        <v>87.5</v>
      </c>
      <c r="D8" s="2">
        <f t="shared" si="0"/>
        <v>93.75</v>
      </c>
      <c r="E8" s="1">
        <v>90</v>
      </c>
      <c r="F8" s="2">
        <f t="shared" si="1"/>
        <v>95</v>
      </c>
      <c r="G8" s="1">
        <v>20</v>
      </c>
      <c r="H8" s="2">
        <f t="shared" si="2"/>
        <v>95.5</v>
      </c>
    </row>
    <row r="9" spans="1:8" x14ac:dyDescent="0.45">
      <c r="A9" s="1">
        <v>202114036</v>
      </c>
      <c r="B9" s="1" t="s">
        <v>14</v>
      </c>
      <c r="C9" s="2">
        <v>43.75</v>
      </c>
      <c r="D9" s="2">
        <f t="shared" si="0"/>
        <v>71.875</v>
      </c>
      <c r="E9" s="1">
        <v>5</v>
      </c>
      <c r="F9" s="2">
        <f t="shared" si="1"/>
        <v>52.5</v>
      </c>
      <c r="G9" s="1">
        <v>18</v>
      </c>
      <c r="H9" s="2">
        <f t="shared" si="2"/>
        <v>67.75</v>
      </c>
    </row>
    <row r="10" spans="1:8" x14ac:dyDescent="0.45">
      <c r="A10" s="1">
        <v>202030056</v>
      </c>
      <c r="B10" s="1" t="s">
        <v>15</v>
      </c>
      <c r="C10" s="2">
        <v>42.5</v>
      </c>
      <c r="D10" s="2">
        <f t="shared" si="0"/>
        <v>71.25</v>
      </c>
      <c r="E10" s="1">
        <v>20</v>
      </c>
      <c r="F10" s="2">
        <f t="shared" si="1"/>
        <v>60</v>
      </c>
      <c r="G10" s="1">
        <v>16</v>
      </c>
      <c r="H10" s="2">
        <f t="shared" si="2"/>
        <v>68.5</v>
      </c>
    </row>
    <row r="11" spans="1:8" x14ac:dyDescent="0.45">
      <c r="A11" s="1">
        <v>201916025</v>
      </c>
      <c r="B11" s="1" t="s">
        <v>16</v>
      </c>
      <c r="C11" s="2">
        <v>25</v>
      </c>
      <c r="D11" s="2">
        <f t="shared" si="0"/>
        <v>62.5</v>
      </c>
      <c r="E11" s="1">
        <v>20</v>
      </c>
      <c r="F11" s="2">
        <f t="shared" si="1"/>
        <v>60</v>
      </c>
      <c r="G11" s="1">
        <v>16</v>
      </c>
      <c r="H11" s="2">
        <f t="shared" si="2"/>
        <v>65</v>
      </c>
    </row>
    <row r="12" spans="1:8" x14ac:dyDescent="0.45">
      <c r="A12" s="1">
        <v>202006050</v>
      </c>
      <c r="B12" s="1" t="s">
        <v>17</v>
      </c>
      <c r="C12" s="2">
        <v>87.5</v>
      </c>
      <c r="D12" s="2">
        <f t="shared" si="0"/>
        <v>93.75</v>
      </c>
      <c r="E12" s="1">
        <v>50</v>
      </c>
      <c r="F12" s="2">
        <f t="shared" si="1"/>
        <v>75</v>
      </c>
      <c r="G12" s="1">
        <v>16</v>
      </c>
      <c r="H12" s="2">
        <f t="shared" si="2"/>
        <v>83.5</v>
      </c>
    </row>
    <row r="13" spans="1:8" x14ac:dyDescent="0.45">
      <c r="A13" s="1">
        <v>201918046</v>
      </c>
      <c r="B13" s="1" t="s">
        <v>18</v>
      </c>
      <c r="C13" s="2">
        <v>88</v>
      </c>
      <c r="D13" s="2">
        <f t="shared" si="0"/>
        <v>94</v>
      </c>
      <c r="E13" s="1">
        <v>80</v>
      </c>
      <c r="F13" s="2">
        <f t="shared" si="1"/>
        <v>90</v>
      </c>
      <c r="G13" s="1">
        <v>20</v>
      </c>
      <c r="H13" s="2">
        <f t="shared" si="2"/>
        <v>93.600000000000009</v>
      </c>
    </row>
    <row r="14" spans="1:8" x14ac:dyDescent="0.45">
      <c r="A14" s="1">
        <v>202015058</v>
      </c>
      <c r="B14" s="1" t="s">
        <v>19</v>
      </c>
      <c r="C14" s="2">
        <v>0</v>
      </c>
      <c r="D14" s="2">
        <f t="shared" si="0"/>
        <v>50</v>
      </c>
      <c r="E14" s="1">
        <v>10</v>
      </c>
      <c r="F14" s="2">
        <f t="shared" si="1"/>
        <v>55</v>
      </c>
      <c r="G14" s="1">
        <v>18</v>
      </c>
      <c r="H14" s="2">
        <f t="shared" si="2"/>
        <v>60</v>
      </c>
    </row>
    <row r="15" spans="1:8" x14ac:dyDescent="0.45">
      <c r="A15" s="1">
        <v>202015087</v>
      </c>
      <c r="B15" s="1" t="s">
        <v>20</v>
      </c>
      <c r="C15" s="2">
        <v>50</v>
      </c>
      <c r="D15" s="2">
        <f t="shared" si="0"/>
        <v>75</v>
      </c>
      <c r="E15" s="1">
        <v>40</v>
      </c>
      <c r="F15" s="2">
        <f t="shared" si="1"/>
        <v>70</v>
      </c>
      <c r="G15" s="1">
        <v>20</v>
      </c>
      <c r="H15" s="2">
        <f t="shared" si="2"/>
        <v>78</v>
      </c>
    </row>
    <row r="16" spans="1:8" x14ac:dyDescent="0.45">
      <c r="A16" s="1">
        <v>202102075</v>
      </c>
      <c r="B16" s="1" t="s">
        <v>21</v>
      </c>
      <c r="C16" s="2">
        <v>20</v>
      </c>
      <c r="D16" s="2">
        <f t="shared" si="0"/>
        <v>60</v>
      </c>
      <c r="E16" s="1">
        <v>15</v>
      </c>
      <c r="F16" s="2">
        <f t="shared" si="1"/>
        <v>57.5</v>
      </c>
      <c r="G16" s="1">
        <v>20</v>
      </c>
      <c r="H16" s="2">
        <f t="shared" si="2"/>
        <v>67</v>
      </c>
    </row>
    <row r="17" spans="1:8" x14ac:dyDescent="0.45">
      <c r="A17" s="1">
        <v>202015065</v>
      </c>
      <c r="B17" s="1" t="s">
        <v>22</v>
      </c>
      <c r="C17" s="2">
        <v>50</v>
      </c>
      <c r="D17" s="2">
        <f t="shared" si="0"/>
        <v>75</v>
      </c>
      <c r="E17" s="1">
        <v>40</v>
      </c>
      <c r="F17" s="2">
        <f t="shared" si="1"/>
        <v>70</v>
      </c>
      <c r="G17" s="1">
        <v>20</v>
      </c>
      <c r="H17" s="2">
        <f t="shared" si="2"/>
        <v>78</v>
      </c>
    </row>
    <row r="18" spans="1:8" x14ac:dyDescent="0.45">
      <c r="A18" s="1">
        <v>201920030</v>
      </c>
      <c r="B18" s="1" t="s">
        <v>23</v>
      </c>
      <c r="C18" s="2">
        <v>34.375</v>
      </c>
      <c r="D18" s="2">
        <f t="shared" si="0"/>
        <v>67.1875</v>
      </c>
      <c r="E18" s="1">
        <v>10</v>
      </c>
      <c r="F18" s="2">
        <f t="shared" si="1"/>
        <v>55</v>
      </c>
      <c r="G18" s="1">
        <v>16</v>
      </c>
      <c r="H18" s="2">
        <f t="shared" si="2"/>
        <v>64.875</v>
      </c>
    </row>
  </sheetData>
  <phoneticPr fontId="2" type="noConversion"/>
  <conditionalFormatting sqref="A4:H18">
    <cfRule type="expression" dxfId="4" priority="1">
      <formula>LEFT($A4,4)="2019"</formula>
    </cfRule>
  </conditionalFormatting>
  <pageMargins left="0.7" right="0.7" top="0.75" bottom="0.75" header="0.3" footer="0.3"/>
  <pageSetup paperSize="9" orientation="portrait" horizontalDpi="429496729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/>
  </sheetViews>
  <sheetFormatPr defaultRowHeight="17" x14ac:dyDescent="0.45"/>
  <cols>
    <col min="4" max="7" width="11.58203125" customWidth="1"/>
  </cols>
  <sheetData>
    <row r="1" spans="1:7" ht="21" x14ac:dyDescent="0.45">
      <c r="A1" s="5" t="s">
        <v>62</v>
      </c>
    </row>
    <row r="3" spans="1:7" x14ac:dyDescent="0.45">
      <c r="A3" s="1" t="s">
        <v>24</v>
      </c>
      <c r="B3" s="1" t="s">
        <v>25</v>
      </c>
      <c r="C3" s="1" t="s">
        <v>26</v>
      </c>
      <c r="D3" s="1" t="s">
        <v>27</v>
      </c>
      <c r="E3" s="1" t="s">
        <v>28</v>
      </c>
      <c r="F3" s="1" t="s">
        <v>29</v>
      </c>
      <c r="G3" s="1" t="s">
        <v>30</v>
      </c>
    </row>
    <row r="4" spans="1:7" x14ac:dyDescent="0.45">
      <c r="A4" s="1" t="s">
        <v>31</v>
      </c>
      <c r="B4" s="1" t="s">
        <v>32</v>
      </c>
      <c r="C4" s="1" t="s">
        <v>33</v>
      </c>
      <c r="D4" s="3">
        <v>4273000</v>
      </c>
      <c r="E4" s="3">
        <v>882000</v>
      </c>
      <c r="F4" s="3">
        <f>D4*0.25</f>
        <v>1068250</v>
      </c>
      <c r="G4" s="3">
        <f>SUM(D4:F4)</f>
        <v>6223250</v>
      </c>
    </row>
    <row r="5" spans="1:7" x14ac:dyDescent="0.45">
      <c r="A5" s="1" t="s">
        <v>34</v>
      </c>
      <c r="B5" s="1" t="s">
        <v>35</v>
      </c>
      <c r="C5" s="1" t="s">
        <v>36</v>
      </c>
      <c r="D5" s="3">
        <v>3697000</v>
      </c>
      <c r="E5" s="3">
        <v>724000</v>
      </c>
      <c r="F5" s="3">
        <f t="shared" ref="F5:F15" si="0">D5*0.25</f>
        <v>924250</v>
      </c>
      <c r="G5" s="3">
        <f t="shared" ref="G5:G15" si="1">SUM(D5:F5)</f>
        <v>5345250</v>
      </c>
    </row>
    <row r="6" spans="1:7" x14ac:dyDescent="0.45">
      <c r="A6" s="1" t="s">
        <v>37</v>
      </c>
      <c r="B6" s="1" t="s">
        <v>38</v>
      </c>
      <c r="C6" s="1" t="s">
        <v>39</v>
      </c>
      <c r="D6" s="3">
        <v>4056000</v>
      </c>
      <c r="E6" s="3">
        <v>760000</v>
      </c>
      <c r="F6" s="3">
        <f t="shared" si="0"/>
        <v>1014000</v>
      </c>
      <c r="G6" s="3">
        <f t="shared" si="1"/>
        <v>5830000</v>
      </c>
    </row>
    <row r="7" spans="1:7" x14ac:dyDescent="0.45">
      <c r="A7" s="1" t="s">
        <v>40</v>
      </c>
      <c r="B7" s="1" t="s">
        <v>41</v>
      </c>
      <c r="C7" s="1" t="s">
        <v>42</v>
      </c>
      <c r="D7" s="3">
        <v>3047000</v>
      </c>
      <c r="E7" s="3">
        <v>524000</v>
      </c>
      <c r="F7" s="3">
        <f t="shared" si="0"/>
        <v>761750</v>
      </c>
      <c r="G7" s="3">
        <f t="shared" si="1"/>
        <v>4332750</v>
      </c>
    </row>
    <row r="8" spans="1:7" x14ac:dyDescent="0.45">
      <c r="A8" s="1" t="s">
        <v>43</v>
      </c>
      <c r="B8" s="1" t="s">
        <v>44</v>
      </c>
      <c r="C8" s="1" t="s">
        <v>45</v>
      </c>
      <c r="D8" s="3">
        <v>3140000</v>
      </c>
      <c r="E8" s="3">
        <v>480000</v>
      </c>
      <c r="F8" s="3">
        <f t="shared" si="0"/>
        <v>785000</v>
      </c>
      <c r="G8" s="3">
        <f t="shared" si="1"/>
        <v>4405000</v>
      </c>
    </row>
    <row r="9" spans="1:7" x14ac:dyDescent="0.45">
      <c r="A9" s="1" t="s">
        <v>46</v>
      </c>
      <c r="B9" s="1" t="s">
        <v>47</v>
      </c>
      <c r="C9" s="1" t="s">
        <v>48</v>
      </c>
      <c r="D9" s="3">
        <v>2510000</v>
      </c>
      <c r="E9" s="3">
        <v>320000</v>
      </c>
      <c r="F9" s="3">
        <f t="shared" si="0"/>
        <v>627500</v>
      </c>
      <c r="G9" s="3">
        <f t="shared" si="1"/>
        <v>3457500</v>
      </c>
    </row>
    <row r="10" spans="1:7" x14ac:dyDescent="0.45">
      <c r="A10" s="1" t="s">
        <v>49</v>
      </c>
      <c r="B10" s="1" t="s">
        <v>50</v>
      </c>
      <c r="C10" s="1" t="s">
        <v>45</v>
      </c>
      <c r="D10" s="3">
        <v>3506000</v>
      </c>
      <c r="E10" s="3">
        <v>542000</v>
      </c>
      <c r="F10" s="3">
        <f t="shared" si="0"/>
        <v>876500</v>
      </c>
      <c r="G10" s="3">
        <f t="shared" si="1"/>
        <v>4924500</v>
      </c>
    </row>
    <row r="11" spans="1:7" x14ac:dyDescent="0.45">
      <c r="A11" s="1" t="s">
        <v>51</v>
      </c>
      <c r="B11" s="1" t="s">
        <v>52</v>
      </c>
      <c r="C11" s="1" t="s">
        <v>53</v>
      </c>
      <c r="D11" s="3">
        <v>3200000</v>
      </c>
      <c r="E11" s="3">
        <v>360000</v>
      </c>
      <c r="F11" s="3">
        <f t="shared" si="0"/>
        <v>800000</v>
      </c>
      <c r="G11" s="3">
        <f t="shared" si="1"/>
        <v>4360000</v>
      </c>
    </row>
    <row r="12" spans="1:7" x14ac:dyDescent="0.45">
      <c r="A12" s="1" t="s">
        <v>54</v>
      </c>
      <c r="B12" s="1" t="s">
        <v>55</v>
      </c>
      <c r="C12" s="1" t="s">
        <v>39</v>
      </c>
      <c r="D12" s="3">
        <v>3834000</v>
      </c>
      <c r="E12" s="3">
        <v>524000</v>
      </c>
      <c r="F12" s="3">
        <f t="shared" si="0"/>
        <v>958500</v>
      </c>
      <c r="G12" s="3">
        <f t="shared" si="1"/>
        <v>5316500</v>
      </c>
    </row>
    <row r="13" spans="1:7" x14ac:dyDescent="0.45">
      <c r="A13" s="1" t="s">
        <v>56</v>
      </c>
      <c r="B13" s="1" t="s">
        <v>57</v>
      </c>
      <c r="C13" s="1" t="s">
        <v>48</v>
      </c>
      <c r="D13" s="3">
        <v>2473000</v>
      </c>
      <c r="E13" s="3">
        <v>268000</v>
      </c>
      <c r="F13" s="3">
        <f t="shared" si="0"/>
        <v>618250</v>
      </c>
      <c r="G13" s="3">
        <f t="shared" si="1"/>
        <v>3359250</v>
      </c>
    </row>
    <row r="14" spans="1:7" x14ac:dyDescent="0.45">
      <c r="A14" s="1" t="s">
        <v>58</v>
      </c>
      <c r="B14" s="1" t="s">
        <v>59</v>
      </c>
      <c r="C14" s="1" t="s">
        <v>39</v>
      </c>
      <c r="D14" s="3">
        <v>3510000</v>
      </c>
      <c r="E14" s="3">
        <v>302000</v>
      </c>
      <c r="F14" s="3">
        <f t="shared" si="0"/>
        <v>877500</v>
      </c>
      <c r="G14" s="3">
        <f t="shared" si="1"/>
        <v>4689500</v>
      </c>
    </row>
    <row r="15" spans="1:7" x14ac:dyDescent="0.45">
      <c r="A15" s="1" t="s">
        <v>60</v>
      </c>
      <c r="B15" s="1" t="s">
        <v>61</v>
      </c>
      <c r="C15" s="1" t="s">
        <v>53</v>
      </c>
      <c r="D15" s="3">
        <v>2980000</v>
      </c>
      <c r="E15" s="3">
        <v>347000</v>
      </c>
      <c r="F15" s="3">
        <f t="shared" si="0"/>
        <v>745000</v>
      </c>
      <c r="G15" s="3">
        <f t="shared" si="1"/>
        <v>4072000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/>
  </sheetViews>
  <sheetFormatPr defaultRowHeight="17" x14ac:dyDescent="0.45"/>
  <cols>
    <col min="4" max="7" width="11.58203125" customWidth="1"/>
  </cols>
  <sheetData>
    <row r="1" spans="1:7" ht="21" x14ac:dyDescent="0.45">
      <c r="A1" s="5" t="s">
        <v>62</v>
      </c>
    </row>
    <row r="3" spans="1:7" x14ac:dyDescent="0.45">
      <c r="A3" s="1" t="s">
        <v>24</v>
      </c>
      <c r="B3" s="1" t="s">
        <v>25</v>
      </c>
      <c r="C3" s="1" t="s">
        <v>26</v>
      </c>
      <c r="D3" s="1" t="s">
        <v>27</v>
      </c>
      <c r="E3" s="1" t="s">
        <v>28</v>
      </c>
      <c r="F3" s="1" t="s">
        <v>29</v>
      </c>
      <c r="G3" s="1" t="s">
        <v>30</v>
      </c>
    </row>
    <row r="4" spans="1:7" x14ac:dyDescent="0.45">
      <c r="A4" s="1" t="s">
        <v>31</v>
      </c>
      <c r="B4" s="1" t="s">
        <v>32</v>
      </c>
      <c r="C4" s="1" t="s">
        <v>33</v>
      </c>
      <c r="D4" s="3">
        <v>4273000</v>
      </c>
      <c r="E4" s="3">
        <v>882000</v>
      </c>
      <c r="F4" s="3">
        <f>D4*0.25</f>
        <v>1068250</v>
      </c>
      <c r="G4" s="3">
        <f>SUM(D4:F4)</f>
        <v>6223250</v>
      </c>
    </row>
    <row r="5" spans="1:7" x14ac:dyDescent="0.45">
      <c r="A5" s="1" t="s">
        <v>34</v>
      </c>
      <c r="B5" s="1" t="s">
        <v>35</v>
      </c>
      <c r="C5" s="1" t="s">
        <v>36</v>
      </c>
      <c r="D5" s="3">
        <v>3697000</v>
      </c>
      <c r="E5" s="3">
        <v>724000</v>
      </c>
      <c r="F5" s="3">
        <f t="shared" ref="F5:F15" si="0">D5*0.25</f>
        <v>924250</v>
      </c>
      <c r="G5" s="3">
        <f t="shared" ref="G5:G15" si="1">SUM(D5:F5)</f>
        <v>5345250</v>
      </c>
    </row>
    <row r="6" spans="1:7" x14ac:dyDescent="0.45">
      <c r="A6" s="1" t="s">
        <v>37</v>
      </c>
      <c r="B6" s="1" t="s">
        <v>38</v>
      </c>
      <c r="C6" s="1" t="s">
        <v>39</v>
      </c>
      <c r="D6" s="3">
        <v>4056000</v>
      </c>
      <c r="E6" s="3">
        <v>760000</v>
      </c>
      <c r="F6" s="3">
        <f t="shared" si="0"/>
        <v>1014000</v>
      </c>
      <c r="G6" s="3">
        <f t="shared" si="1"/>
        <v>5830000</v>
      </c>
    </row>
    <row r="7" spans="1:7" x14ac:dyDescent="0.45">
      <c r="A7" s="1" t="s">
        <v>40</v>
      </c>
      <c r="B7" s="1" t="s">
        <v>41</v>
      </c>
      <c r="C7" s="1" t="s">
        <v>42</v>
      </c>
      <c r="D7" s="3">
        <v>3047000</v>
      </c>
      <c r="E7" s="3">
        <v>524000</v>
      </c>
      <c r="F7" s="3">
        <f t="shared" si="0"/>
        <v>761750</v>
      </c>
      <c r="G7" s="3">
        <f t="shared" si="1"/>
        <v>4332750</v>
      </c>
    </row>
    <row r="8" spans="1:7" x14ac:dyDescent="0.45">
      <c r="A8" s="1" t="s">
        <v>43</v>
      </c>
      <c r="B8" s="1" t="s">
        <v>44</v>
      </c>
      <c r="C8" s="1" t="s">
        <v>45</v>
      </c>
      <c r="D8" s="3">
        <v>3140000</v>
      </c>
      <c r="E8" s="3">
        <v>480000</v>
      </c>
      <c r="F8" s="3">
        <f t="shared" si="0"/>
        <v>785000</v>
      </c>
      <c r="G8" s="3">
        <f t="shared" si="1"/>
        <v>4405000</v>
      </c>
    </row>
    <row r="9" spans="1:7" x14ac:dyDescent="0.45">
      <c r="A9" s="1" t="s">
        <v>46</v>
      </c>
      <c r="B9" s="1" t="s">
        <v>47</v>
      </c>
      <c r="C9" s="1" t="s">
        <v>48</v>
      </c>
      <c r="D9" s="3">
        <v>2510000</v>
      </c>
      <c r="E9" s="3">
        <v>320000</v>
      </c>
      <c r="F9" s="3">
        <f t="shared" si="0"/>
        <v>627500</v>
      </c>
      <c r="G9" s="3">
        <f t="shared" si="1"/>
        <v>3457500</v>
      </c>
    </row>
    <row r="10" spans="1:7" x14ac:dyDescent="0.45">
      <c r="A10" s="1" t="s">
        <v>49</v>
      </c>
      <c r="B10" s="1" t="s">
        <v>50</v>
      </c>
      <c r="C10" s="1" t="s">
        <v>45</v>
      </c>
      <c r="D10" s="3">
        <v>3506000</v>
      </c>
      <c r="E10" s="3">
        <v>542000</v>
      </c>
      <c r="F10" s="3">
        <f t="shared" si="0"/>
        <v>876500</v>
      </c>
      <c r="G10" s="3">
        <f t="shared" si="1"/>
        <v>4924500</v>
      </c>
    </row>
    <row r="11" spans="1:7" x14ac:dyDescent="0.45">
      <c r="A11" s="1" t="s">
        <v>51</v>
      </c>
      <c r="B11" s="1" t="s">
        <v>52</v>
      </c>
      <c r="C11" s="1" t="s">
        <v>53</v>
      </c>
      <c r="D11" s="3">
        <v>3200000</v>
      </c>
      <c r="E11" s="3">
        <v>360000</v>
      </c>
      <c r="F11" s="3">
        <f t="shared" si="0"/>
        <v>800000</v>
      </c>
      <c r="G11" s="3">
        <f t="shared" si="1"/>
        <v>4360000</v>
      </c>
    </row>
    <row r="12" spans="1:7" x14ac:dyDescent="0.45">
      <c r="A12" s="1" t="s">
        <v>54</v>
      </c>
      <c r="B12" s="1" t="s">
        <v>55</v>
      </c>
      <c r="C12" s="1" t="s">
        <v>39</v>
      </c>
      <c r="D12" s="3">
        <v>3834000</v>
      </c>
      <c r="E12" s="3">
        <v>524000</v>
      </c>
      <c r="F12" s="3">
        <f t="shared" si="0"/>
        <v>958500</v>
      </c>
      <c r="G12" s="3">
        <f t="shared" si="1"/>
        <v>5316500</v>
      </c>
    </row>
    <row r="13" spans="1:7" x14ac:dyDescent="0.45">
      <c r="A13" s="1" t="s">
        <v>56</v>
      </c>
      <c r="B13" s="1" t="s">
        <v>57</v>
      </c>
      <c r="C13" s="1" t="s">
        <v>48</v>
      </c>
      <c r="D13" s="3">
        <v>2473000</v>
      </c>
      <c r="E13" s="3">
        <v>268000</v>
      </c>
      <c r="F13" s="3">
        <f t="shared" si="0"/>
        <v>618250</v>
      </c>
      <c r="G13" s="3">
        <f t="shared" si="1"/>
        <v>3359250</v>
      </c>
    </row>
    <row r="14" spans="1:7" x14ac:dyDescent="0.45">
      <c r="A14" s="1" t="s">
        <v>58</v>
      </c>
      <c r="B14" s="1" t="s">
        <v>59</v>
      </c>
      <c r="C14" s="1" t="s">
        <v>39</v>
      </c>
      <c r="D14" s="3">
        <v>3510000</v>
      </c>
      <c r="E14" s="3">
        <v>302000</v>
      </c>
      <c r="F14" s="3">
        <f t="shared" si="0"/>
        <v>877500</v>
      </c>
      <c r="G14" s="3">
        <f t="shared" si="1"/>
        <v>4689500</v>
      </c>
    </row>
    <row r="15" spans="1:7" x14ac:dyDescent="0.45">
      <c r="A15" s="1" t="s">
        <v>60</v>
      </c>
      <c r="B15" s="1" t="s">
        <v>61</v>
      </c>
      <c r="C15" s="1" t="s">
        <v>53</v>
      </c>
      <c r="D15" s="3">
        <v>2980000</v>
      </c>
      <c r="E15" s="3">
        <v>347000</v>
      </c>
      <c r="F15" s="3">
        <f t="shared" si="0"/>
        <v>745000</v>
      </c>
      <c r="G15" s="3">
        <f t="shared" si="1"/>
        <v>4072000</v>
      </c>
    </row>
  </sheetData>
  <phoneticPr fontId="2" type="noConversion"/>
  <conditionalFormatting sqref="A4:G15">
    <cfRule type="expression" dxfId="1" priority="1">
      <formula>AND($C4="차장",$G4&lt;5000000)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/>
  </sheetViews>
  <sheetFormatPr defaultRowHeight="17" x14ac:dyDescent="0.45"/>
  <cols>
    <col min="1" max="1" width="9.5" bestFit="1" customWidth="1"/>
    <col min="2" max="2" width="16.25" bestFit="1" customWidth="1"/>
  </cols>
  <sheetData>
    <row r="1" spans="1:6" ht="25.5" x14ac:dyDescent="0.45">
      <c r="A1" s="7" t="s">
        <v>113</v>
      </c>
      <c r="B1" s="7"/>
      <c r="C1" s="7"/>
      <c r="D1" s="7"/>
      <c r="E1" s="7"/>
      <c r="F1" s="7"/>
    </row>
    <row r="3" spans="1:6" x14ac:dyDescent="0.45">
      <c r="A3" s="1" t="s">
        <v>63</v>
      </c>
      <c r="B3" s="1" t="s">
        <v>64</v>
      </c>
      <c r="C3" s="1" t="s">
        <v>65</v>
      </c>
      <c r="D3" s="1" t="s">
        <v>66</v>
      </c>
      <c r="E3" s="1" t="s">
        <v>67</v>
      </c>
      <c r="F3" s="1" t="s">
        <v>68</v>
      </c>
    </row>
    <row r="4" spans="1:6" x14ac:dyDescent="0.45">
      <c r="A4" s="4">
        <v>44377</v>
      </c>
      <c r="B4" s="1" t="s">
        <v>69</v>
      </c>
      <c r="C4" s="1" t="s">
        <v>70</v>
      </c>
      <c r="D4" s="1" t="s">
        <v>71</v>
      </c>
      <c r="E4" s="1" t="s">
        <v>72</v>
      </c>
      <c r="F4" s="1">
        <v>25</v>
      </c>
    </row>
    <row r="5" spans="1:6" x14ac:dyDescent="0.45">
      <c r="A5" s="4">
        <v>44377</v>
      </c>
      <c r="B5" s="1" t="s">
        <v>73</v>
      </c>
      <c r="C5" s="1" t="s">
        <v>74</v>
      </c>
      <c r="D5" s="1" t="s">
        <v>75</v>
      </c>
      <c r="E5" s="1" t="s">
        <v>76</v>
      </c>
      <c r="F5" s="1">
        <v>24</v>
      </c>
    </row>
    <row r="6" spans="1:6" x14ac:dyDescent="0.45">
      <c r="A6" s="4">
        <v>44377</v>
      </c>
      <c r="B6" s="1" t="s">
        <v>77</v>
      </c>
      <c r="C6" s="1" t="s">
        <v>78</v>
      </c>
      <c r="D6" s="1" t="s">
        <v>79</v>
      </c>
      <c r="E6" s="1" t="s">
        <v>80</v>
      </c>
      <c r="F6" s="1">
        <v>27</v>
      </c>
    </row>
    <row r="7" spans="1:6" x14ac:dyDescent="0.45">
      <c r="A7" s="4">
        <v>44377</v>
      </c>
      <c r="B7" s="1" t="s">
        <v>81</v>
      </c>
      <c r="C7" s="1" t="s">
        <v>82</v>
      </c>
      <c r="D7" s="1" t="s">
        <v>83</v>
      </c>
      <c r="E7" s="1" t="s">
        <v>84</v>
      </c>
      <c r="F7" s="1">
        <v>26</v>
      </c>
    </row>
    <row r="8" spans="1:6" x14ac:dyDescent="0.45">
      <c r="A8" s="4">
        <v>44377</v>
      </c>
      <c r="B8" s="1" t="s">
        <v>85</v>
      </c>
      <c r="C8" s="1" t="s">
        <v>86</v>
      </c>
      <c r="D8" s="1" t="s">
        <v>87</v>
      </c>
      <c r="E8" s="1" t="s">
        <v>88</v>
      </c>
      <c r="F8" s="1">
        <v>28</v>
      </c>
    </row>
    <row r="9" spans="1:6" x14ac:dyDescent="0.45">
      <c r="A9" s="4">
        <v>44377</v>
      </c>
      <c r="B9" s="1" t="s">
        <v>89</v>
      </c>
      <c r="C9" s="1" t="s">
        <v>90</v>
      </c>
      <c r="D9" s="1" t="s">
        <v>91</v>
      </c>
      <c r="E9" s="1" t="s">
        <v>92</v>
      </c>
      <c r="F9" s="1">
        <v>25</v>
      </c>
    </row>
    <row r="10" spans="1:6" x14ac:dyDescent="0.45">
      <c r="A10" s="4">
        <v>44384</v>
      </c>
      <c r="B10" s="1" t="s">
        <v>93</v>
      </c>
      <c r="C10" s="1" t="s">
        <v>94</v>
      </c>
      <c r="D10" s="1" t="s">
        <v>95</v>
      </c>
      <c r="E10" s="1" t="s">
        <v>96</v>
      </c>
      <c r="F10" s="1">
        <v>25</v>
      </c>
    </row>
    <row r="11" spans="1:6" x14ac:dyDescent="0.45">
      <c r="A11" s="4">
        <v>44384</v>
      </c>
      <c r="B11" s="1" t="s">
        <v>97</v>
      </c>
      <c r="C11" s="1" t="s">
        <v>98</v>
      </c>
      <c r="D11" s="1" t="s">
        <v>99</v>
      </c>
      <c r="E11" s="1" t="s">
        <v>100</v>
      </c>
      <c r="F11" s="1">
        <v>26</v>
      </c>
    </row>
    <row r="12" spans="1:6" x14ac:dyDescent="0.45">
      <c r="A12" s="4">
        <v>44384</v>
      </c>
      <c r="B12" s="1" t="s">
        <v>101</v>
      </c>
      <c r="C12" s="1" t="s">
        <v>102</v>
      </c>
      <c r="D12" s="1" t="s">
        <v>103</v>
      </c>
      <c r="E12" s="1" t="s">
        <v>104</v>
      </c>
      <c r="F12" s="1">
        <v>24</v>
      </c>
    </row>
    <row r="13" spans="1:6" x14ac:dyDescent="0.45">
      <c r="A13" s="4">
        <v>44384</v>
      </c>
      <c r="B13" s="1" t="s">
        <v>105</v>
      </c>
      <c r="C13" s="1" t="s">
        <v>106</v>
      </c>
      <c r="D13" s="1" t="s">
        <v>107</v>
      </c>
      <c r="E13" s="1" t="s">
        <v>108</v>
      </c>
      <c r="F13" s="1">
        <v>28</v>
      </c>
    </row>
    <row r="14" spans="1:6" x14ac:dyDescent="0.45">
      <c r="A14" s="4">
        <v>44384</v>
      </c>
      <c r="B14" s="1" t="s">
        <v>109</v>
      </c>
      <c r="C14" s="1" t="s">
        <v>110</v>
      </c>
      <c r="D14" s="1" t="s">
        <v>111</v>
      </c>
      <c r="E14" s="1" t="s">
        <v>112</v>
      </c>
      <c r="F14" s="1">
        <v>26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/>
  </sheetViews>
  <sheetFormatPr defaultRowHeight="17" x14ac:dyDescent="0.45"/>
  <cols>
    <col min="1" max="1" width="9.5" bestFit="1" customWidth="1"/>
    <col min="2" max="2" width="16.25" bestFit="1" customWidth="1"/>
  </cols>
  <sheetData>
    <row r="1" spans="1:6" ht="25.5" x14ac:dyDescent="0.45">
      <c r="A1" s="7" t="s">
        <v>113</v>
      </c>
      <c r="B1" s="7"/>
      <c r="C1" s="7"/>
      <c r="D1" s="7"/>
      <c r="E1" s="7"/>
      <c r="F1" s="7"/>
    </row>
    <row r="3" spans="1:6" x14ac:dyDescent="0.45">
      <c r="A3" s="1" t="s">
        <v>63</v>
      </c>
      <c r="B3" s="1" t="s">
        <v>64</v>
      </c>
      <c r="C3" s="1" t="s">
        <v>65</v>
      </c>
      <c r="D3" s="1" t="s">
        <v>66</v>
      </c>
      <c r="E3" s="1" t="s">
        <v>67</v>
      </c>
      <c r="F3" s="1" t="s">
        <v>68</v>
      </c>
    </row>
    <row r="4" spans="1:6" x14ac:dyDescent="0.45">
      <c r="A4" s="4">
        <v>44377</v>
      </c>
      <c r="B4" s="1" t="s">
        <v>69</v>
      </c>
      <c r="C4" s="1" t="s">
        <v>70</v>
      </c>
      <c r="D4" s="1" t="s">
        <v>71</v>
      </c>
      <c r="E4" s="1" t="s">
        <v>72</v>
      </c>
      <c r="F4" s="1">
        <v>25</v>
      </c>
    </row>
    <row r="5" spans="1:6" x14ac:dyDescent="0.45">
      <c r="A5" s="4">
        <v>44377</v>
      </c>
      <c r="B5" s="1" t="s">
        <v>73</v>
      </c>
      <c r="C5" s="1" t="s">
        <v>74</v>
      </c>
      <c r="D5" s="1" t="s">
        <v>75</v>
      </c>
      <c r="E5" s="1" t="s">
        <v>76</v>
      </c>
      <c r="F5" s="1">
        <v>24</v>
      </c>
    </row>
    <row r="6" spans="1:6" x14ac:dyDescent="0.45">
      <c r="A6" s="4">
        <v>44377</v>
      </c>
      <c r="B6" s="1" t="s">
        <v>77</v>
      </c>
      <c r="C6" s="1" t="s">
        <v>78</v>
      </c>
      <c r="D6" s="1" t="s">
        <v>79</v>
      </c>
      <c r="E6" s="1" t="s">
        <v>80</v>
      </c>
      <c r="F6" s="1">
        <v>27</v>
      </c>
    </row>
    <row r="7" spans="1:6" x14ac:dyDescent="0.45">
      <c r="A7" s="4">
        <v>44377</v>
      </c>
      <c r="B7" s="1" t="s">
        <v>81</v>
      </c>
      <c r="C7" s="1" t="s">
        <v>82</v>
      </c>
      <c r="D7" s="1" t="s">
        <v>83</v>
      </c>
      <c r="E7" s="1" t="s">
        <v>84</v>
      </c>
      <c r="F7" s="1">
        <v>26</v>
      </c>
    </row>
    <row r="8" spans="1:6" x14ac:dyDescent="0.45">
      <c r="A8" s="4">
        <v>44377</v>
      </c>
      <c r="B8" s="1" t="s">
        <v>85</v>
      </c>
      <c r="C8" s="1" t="s">
        <v>86</v>
      </c>
      <c r="D8" s="1" t="s">
        <v>87</v>
      </c>
      <c r="E8" s="1" t="s">
        <v>88</v>
      </c>
      <c r="F8" s="1">
        <v>28</v>
      </c>
    </row>
    <row r="9" spans="1:6" x14ac:dyDescent="0.45">
      <c r="A9" s="4">
        <v>44377</v>
      </c>
      <c r="B9" s="1" t="s">
        <v>89</v>
      </c>
      <c r="C9" s="1" t="s">
        <v>90</v>
      </c>
      <c r="D9" s="1" t="s">
        <v>91</v>
      </c>
      <c r="E9" s="1" t="s">
        <v>92</v>
      </c>
      <c r="F9" s="1">
        <v>25</v>
      </c>
    </row>
    <row r="10" spans="1:6" x14ac:dyDescent="0.45">
      <c r="A10" s="4">
        <v>44384</v>
      </c>
      <c r="B10" s="1" t="s">
        <v>93</v>
      </c>
      <c r="C10" s="1" t="s">
        <v>94</v>
      </c>
      <c r="D10" s="1" t="s">
        <v>95</v>
      </c>
      <c r="E10" s="1" t="s">
        <v>96</v>
      </c>
      <c r="F10" s="1">
        <v>25</v>
      </c>
    </row>
    <row r="11" spans="1:6" x14ac:dyDescent="0.45">
      <c r="A11" s="4">
        <v>44384</v>
      </c>
      <c r="B11" s="1" t="s">
        <v>97</v>
      </c>
      <c r="C11" s="1" t="s">
        <v>98</v>
      </c>
      <c r="D11" s="1" t="s">
        <v>99</v>
      </c>
      <c r="E11" s="1" t="s">
        <v>100</v>
      </c>
      <c r="F11" s="1">
        <v>26</v>
      </c>
    </row>
    <row r="12" spans="1:6" x14ac:dyDescent="0.45">
      <c r="A12" s="4">
        <v>44384</v>
      </c>
      <c r="B12" s="1" t="s">
        <v>101</v>
      </c>
      <c r="C12" s="1" t="s">
        <v>102</v>
      </c>
      <c r="D12" s="1" t="s">
        <v>103</v>
      </c>
      <c r="E12" s="1" t="s">
        <v>104</v>
      </c>
      <c r="F12" s="1">
        <v>24</v>
      </c>
    </row>
    <row r="13" spans="1:6" x14ac:dyDescent="0.45">
      <c r="A13" s="4">
        <v>44384</v>
      </c>
      <c r="B13" s="1" t="s">
        <v>105</v>
      </c>
      <c r="C13" s="1" t="s">
        <v>106</v>
      </c>
      <c r="D13" s="1" t="s">
        <v>107</v>
      </c>
      <c r="E13" s="1" t="s">
        <v>108</v>
      </c>
      <c r="F13" s="1">
        <v>28</v>
      </c>
    </row>
    <row r="14" spans="1:6" x14ac:dyDescent="0.45">
      <c r="A14" s="4">
        <v>44384</v>
      </c>
      <c r="B14" s="1" t="s">
        <v>109</v>
      </c>
      <c r="C14" s="1" t="s">
        <v>110</v>
      </c>
      <c r="D14" s="1" t="s">
        <v>111</v>
      </c>
      <c r="E14" s="1" t="s">
        <v>112</v>
      </c>
      <c r="F14" s="1">
        <v>26</v>
      </c>
    </row>
  </sheetData>
  <mergeCells count="1">
    <mergeCell ref="A1:F1"/>
  </mergeCells>
  <phoneticPr fontId="2" type="noConversion"/>
  <conditionalFormatting sqref="A4:F14">
    <cfRule type="expression" dxfId="0" priority="1">
      <formula>OR(LEFT($C4,1)="P",LEFT($C4,1)="S")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조건부1</vt:lpstr>
      <vt:lpstr>조건부1(결과)</vt:lpstr>
      <vt:lpstr>조건부2</vt:lpstr>
      <vt:lpstr>조건부2(결과)</vt:lpstr>
      <vt:lpstr>조건부3</vt:lpstr>
      <vt:lpstr>조건부3(결과)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2020-04-05T04:14:40Z</dcterms:created>
  <dcterms:modified xsi:type="dcterms:W3CDTF">2020-04-07T01:45:26Z</dcterms:modified>
</cp:coreProperties>
</file>