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영진(2021년)\2급\엑셀파일\모의고사\"/>
    </mc:Choice>
  </mc:AlternateContent>
  <bookViews>
    <workbookView xWindow="0" yWindow="0" windowWidth="25600" windowHeight="1217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기타작업" sheetId="7" r:id="rId7"/>
  </sheets>
  <definedNames>
    <definedName name="_xlchart.0" hidden="1">기타작업!$B$19:$B$25</definedName>
    <definedName name="_xlchart.1" hidden="1">기타작업!$E$18</definedName>
    <definedName name="_xlchart.2" hidden="1">기타작업!$E$19:$E$25</definedName>
    <definedName name="_xlchart.3" hidden="1">기타작업!$G$18</definedName>
    <definedName name="_xlchart.4" hidden="1">기타작업!$G$19:$G$25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6" l="1"/>
  <c r="E21" i="6"/>
  <c r="E20" i="6"/>
  <c r="E19" i="6"/>
  <c r="E18" i="6"/>
  <c r="E17" i="6"/>
  <c r="E16" i="6"/>
  <c r="J11" i="6"/>
  <c r="E11" i="6"/>
  <c r="J10" i="6"/>
  <c r="E10" i="6"/>
  <c r="J9" i="6"/>
  <c r="E9" i="6"/>
  <c r="J8" i="6"/>
  <c r="E8" i="6"/>
  <c r="J7" i="6"/>
  <c r="E7" i="6"/>
  <c r="J6" i="6"/>
  <c r="E6" i="6"/>
  <c r="J5" i="6"/>
  <c r="E5" i="6"/>
  <c r="J4" i="6"/>
  <c r="E4" i="6"/>
  <c r="G15" i="5"/>
  <c r="G14" i="5"/>
  <c r="G13" i="5"/>
  <c r="G12" i="5"/>
  <c r="G11" i="5"/>
  <c r="G10" i="5"/>
  <c r="G9" i="5"/>
  <c r="G8" i="5"/>
  <c r="G7" i="5"/>
  <c r="G6" i="5"/>
  <c r="G5" i="5"/>
  <c r="G4" i="5"/>
  <c r="H14" i="3"/>
  <c r="H13" i="3"/>
  <c r="H12" i="3"/>
  <c r="H11" i="3"/>
  <c r="H10" i="3"/>
  <c r="H9" i="3"/>
  <c r="H8" i="3"/>
  <c r="H7" i="3"/>
  <c r="H6" i="3"/>
  <c r="H5" i="3"/>
  <c r="H4" i="3"/>
  <c r="F11" i="2"/>
  <c r="F10" i="2"/>
  <c r="F9" i="2"/>
  <c r="F8" i="2"/>
  <c r="F7" i="2"/>
  <c r="F6" i="2"/>
  <c r="F5" i="2"/>
  <c r="F4" i="2"/>
</calcChain>
</file>

<file path=xl/sharedStrings.xml><?xml version="1.0" encoding="utf-8"?>
<sst xmlns="http://schemas.openxmlformats.org/spreadsheetml/2006/main" count="291" uniqueCount="241">
  <si>
    <t>도서구입목록</t>
    <phoneticPr fontId="5" type="noConversion"/>
  </si>
  <si>
    <t>도서 판매 현황</t>
    <phoneticPr fontId="5" type="noConversion"/>
  </si>
  <si>
    <t>도서명</t>
    <phoneticPr fontId="5" type="noConversion"/>
  </si>
  <si>
    <t>저자</t>
    <phoneticPr fontId="5" type="noConversion"/>
  </si>
  <si>
    <t>정가</t>
    <phoneticPr fontId="5" type="noConversion"/>
  </si>
  <si>
    <t>할인율</t>
    <phoneticPr fontId="5" type="noConversion"/>
  </si>
  <si>
    <t>주문수량</t>
    <phoneticPr fontId="5" type="noConversion"/>
  </si>
  <si>
    <t>판매금액</t>
    <phoneticPr fontId="5" type="noConversion"/>
  </si>
  <si>
    <t>주문처</t>
    <phoneticPr fontId="5" type="noConversion"/>
  </si>
  <si>
    <t>도서코드</t>
    <phoneticPr fontId="5" type="noConversion"/>
  </si>
  <si>
    <t>박윤정</t>
    <phoneticPr fontId="5" type="noConversion"/>
  </si>
  <si>
    <t>주아대학</t>
    <phoneticPr fontId="5" type="noConversion"/>
  </si>
  <si>
    <t>E-850</t>
    <phoneticPr fontId="5" type="noConversion"/>
  </si>
  <si>
    <t>파워포인트 디자인</t>
    <phoneticPr fontId="5" type="noConversion"/>
  </si>
  <si>
    <t>김현정</t>
    <phoneticPr fontId="5" type="noConversion"/>
  </si>
  <si>
    <t>희아학원</t>
    <phoneticPr fontId="5" type="noConversion"/>
  </si>
  <si>
    <t>P-120</t>
    <phoneticPr fontId="5" type="noConversion"/>
  </si>
  <si>
    <t>우혜련</t>
    <phoneticPr fontId="5" type="noConversion"/>
  </si>
  <si>
    <t>경기학원</t>
    <phoneticPr fontId="5" type="noConversion"/>
  </si>
  <si>
    <t>A-980</t>
    <phoneticPr fontId="5" type="noConversion"/>
  </si>
  <si>
    <t>엑셀 VBA</t>
    <phoneticPr fontId="5" type="noConversion"/>
  </si>
  <si>
    <t>한정수</t>
    <phoneticPr fontId="5" type="noConversion"/>
  </si>
  <si>
    <t>제일대학</t>
    <phoneticPr fontId="5" type="noConversion"/>
  </si>
  <si>
    <t>E-540</t>
    <phoneticPr fontId="5" type="noConversion"/>
  </si>
  <si>
    <t>포토샵</t>
    <phoneticPr fontId="5" type="noConversion"/>
  </si>
  <si>
    <t>김인숙</t>
    <phoneticPr fontId="5" type="noConversion"/>
  </si>
  <si>
    <t>전문교육원</t>
    <phoneticPr fontId="5" type="noConversion"/>
  </si>
  <si>
    <t>PT-623</t>
    <phoneticPr fontId="5" type="noConversion"/>
  </si>
  <si>
    <t>인터넷 활용</t>
    <phoneticPr fontId="5" type="noConversion"/>
  </si>
  <si>
    <t>최창순</t>
    <phoneticPr fontId="5" type="noConversion"/>
  </si>
  <si>
    <t>강원학원</t>
    <phoneticPr fontId="5" type="noConversion"/>
  </si>
  <si>
    <t>I-712</t>
    <phoneticPr fontId="5" type="noConversion"/>
  </si>
  <si>
    <t>강현주</t>
    <phoneticPr fontId="5" type="noConversion"/>
  </si>
  <si>
    <t>서림대학</t>
    <phoneticPr fontId="5" type="noConversion"/>
  </si>
  <si>
    <t>W-691</t>
    <phoneticPr fontId="5" type="noConversion"/>
  </si>
  <si>
    <t>한글 실무 활용 기술</t>
    <phoneticPr fontId="5" type="noConversion"/>
  </si>
  <si>
    <t>이현진</t>
    <phoneticPr fontId="5" type="noConversion"/>
  </si>
  <si>
    <t>경아교육원</t>
    <phoneticPr fontId="5" type="noConversion"/>
  </si>
  <si>
    <t>H-670</t>
    <phoneticPr fontId="5" type="noConversion"/>
  </si>
  <si>
    <t>교재 단가</t>
    <phoneticPr fontId="5" type="noConversion"/>
  </si>
  <si>
    <t>윈도우 10</t>
    <phoneticPr fontId="5" type="noConversion"/>
  </si>
  <si>
    <t>액세스 2016 초급</t>
    <phoneticPr fontId="5" type="noConversion"/>
  </si>
  <si>
    <t>엑셀 2016 활용</t>
    <phoneticPr fontId="5" type="noConversion"/>
  </si>
  <si>
    <t>컴퓨터 경진대회</t>
    <phoneticPr fontId="5" type="noConversion"/>
  </si>
  <si>
    <t>부서</t>
    <phoneticPr fontId="5" type="noConversion"/>
  </si>
  <si>
    <t>성명</t>
    <phoneticPr fontId="5" type="noConversion"/>
  </si>
  <si>
    <t>나이</t>
    <phoneticPr fontId="5" type="noConversion"/>
  </si>
  <si>
    <t>워드</t>
    <phoneticPr fontId="5" type="noConversion"/>
  </si>
  <si>
    <t>엑셀</t>
    <phoneticPr fontId="5" type="noConversion"/>
  </si>
  <si>
    <t>파워포인트</t>
    <phoneticPr fontId="5" type="noConversion"/>
  </si>
  <si>
    <t>인터넷</t>
    <phoneticPr fontId="5" type="noConversion"/>
  </si>
  <si>
    <t>평점</t>
    <phoneticPr fontId="5" type="noConversion"/>
  </si>
  <si>
    <t>대리점팀</t>
    <phoneticPr fontId="5" type="noConversion"/>
  </si>
  <si>
    <t>남도식</t>
    <phoneticPr fontId="5" type="noConversion"/>
  </si>
  <si>
    <t>경영지원팀</t>
    <phoneticPr fontId="5" type="noConversion"/>
  </si>
  <si>
    <t>노수현</t>
    <phoneticPr fontId="5" type="noConversion"/>
  </si>
  <si>
    <t>총무팀</t>
    <phoneticPr fontId="5" type="noConversion"/>
  </si>
  <si>
    <t>김남일</t>
    <phoneticPr fontId="5" type="noConversion"/>
  </si>
  <si>
    <t>특수영업팀</t>
    <phoneticPr fontId="5" type="noConversion"/>
  </si>
  <si>
    <t>김양희</t>
    <phoneticPr fontId="5" type="noConversion"/>
  </si>
  <si>
    <t>대리점팀</t>
    <phoneticPr fontId="5" type="noConversion"/>
  </si>
  <si>
    <t>서연경</t>
    <phoneticPr fontId="5" type="noConversion"/>
  </si>
  <si>
    <t>이영주</t>
    <phoneticPr fontId="5" type="noConversion"/>
  </si>
  <si>
    <t>서미련</t>
    <phoneticPr fontId="5" type="noConversion"/>
  </si>
  <si>
    <t>교육팀</t>
    <phoneticPr fontId="5" type="noConversion"/>
  </si>
  <si>
    <t>권기식</t>
    <phoneticPr fontId="5" type="noConversion"/>
  </si>
  <si>
    <t>회원관리팀</t>
    <phoneticPr fontId="5" type="noConversion"/>
  </si>
  <si>
    <t>이연진</t>
    <phoneticPr fontId="5" type="noConversion"/>
  </si>
  <si>
    <t>박두식</t>
    <phoneticPr fontId="5" type="noConversion"/>
  </si>
  <si>
    <t>한상길</t>
    <phoneticPr fontId="5" type="noConversion"/>
  </si>
  <si>
    <t>[표1]</t>
    <phoneticPr fontId="5" type="noConversion"/>
  </si>
  <si>
    <t>팀별 영업 실적 현황</t>
    <phoneticPr fontId="5" type="noConversion"/>
  </si>
  <si>
    <t>[표2] 세계 국가별 수도 리스트</t>
    <phoneticPr fontId="5" type="noConversion"/>
  </si>
  <si>
    <t>팀명</t>
    <phoneticPr fontId="5" type="noConversion"/>
  </si>
  <si>
    <t>팀장</t>
    <phoneticPr fontId="5" type="noConversion"/>
  </si>
  <si>
    <t>실적</t>
    <phoneticPr fontId="5" type="noConversion"/>
  </si>
  <si>
    <t>평가</t>
    <phoneticPr fontId="5" type="noConversion"/>
  </si>
  <si>
    <t>순위</t>
    <phoneticPr fontId="5" type="noConversion"/>
  </si>
  <si>
    <t>국가</t>
    <phoneticPr fontId="5" type="noConversion"/>
  </si>
  <si>
    <t>수도</t>
    <phoneticPr fontId="5" type="noConversion"/>
  </si>
  <si>
    <t>국가(수도)</t>
    <phoneticPr fontId="5" type="noConversion"/>
  </si>
  <si>
    <t>서울영업팀</t>
    <phoneticPr fontId="5" type="noConversion"/>
  </si>
  <si>
    <t>이민형</t>
    <phoneticPr fontId="5" type="noConversion"/>
  </si>
  <si>
    <t>Georgia</t>
    <phoneticPr fontId="5" type="noConversion"/>
  </si>
  <si>
    <t>Tbilisi</t>
    <phoneticPr fontId="5" type="noConversion"/>
  </si>
  <si>
    <t>인천영업팀</t>
    <phoneticPr fontId="5" type="noConversion"/>
  </si>
  <si>
    <t>한찬희</t>
    <phoneticPr fontId="5" type="noConversion"/>
  </si>
  <si>
    <t>Nepal</t>
    <phoneticPr fontId="5" type="noConversion"/>
  </si>
  <si>
    <t>Kathmandu</t>
    <phoneticPr fontId="5" type="noConversion"/>
  </si>
  <si>
    <t>광주영업팀</t>
    <phoneticPr fontId="5" type="noConversion"/>
  </si>
  <si>
    <t>유전희</t>
    <phoneticPr fontId="5" type="noConversion"/>
  </si>
  <si>
    <t>East Timor</t>
    <phoneticPr fontId="5" type="noConversion"/>
  </si>
  <si>
    <t>Dili</t>
  </si>
  <si>
    <t>대구영업팀</t>
    <phoneticPr fontId="5" type="noConversion"/>
  </si>
  <si>
    <t>김성수</t>
    <phoneticPr fontId="5" type="noConversion"/>
  </si>
  <si>
    <t>India</t>
  </si>
  <si>
    <t>New Delhi</t>
  </si>
  <si>
    <t>부산영업팀</t>
    <phoneticPr fontId="5" type="noConversion"/>
  </si>
  <si>
    <t>오안국</t>
    <phoneticPr fontId="5" type="noConversion"/>
  </si>
  <si>
    <t xml:space="preserve">Saudi Arabia </t>
    <phoneticPr fontId="5" type="noConversion"/>
  </si>
  <si>
    <t>Riyadh</t>
  </si>
  <si>
    <t>울산영업팀</t>
    <phoneticPr fontId="5" type="noConversion"/>
  </si>
  <si>
    <t>성경용</t>
    <phoneticPr fontId="5" type="noConversion"/>
  </si>
  <si>
    <t>Laos</t>
  </si>
  <si>
    <t>Vientiane</t>
  </si>
  <si>
    <t>포항영업팀</t>
    <phoneticPr fontId="5" type="noConversion"/>
  </si>
  <si>
    <t>이광식</t>
    <phoneticPr fontId="5" type="noConversion"/>
  </si>
  <si>
    <t>[표3] 거래처 매출/매입현황</t>
    <phoneticPr fontId="5" type="noConversion"/>
  </si>
  <si>
    <t xml:space="preserve">[표4] </t>
    <phoneticPr fontId="5" type="noConversion"/>
  </si>
  <si>
    <t>컴퓨터 소모품 판매</t>
    <phoneticPr fontId="5" type="noConversion"/>
  </si>
  <si>
    <t>거래처명</t>
    <phoneticPr fontId="5" type="noConversion"/>
  </si>
  <si>
    <t>유형</t>
    <phoneticPr fontId="5" type="noConversion"/>
  </si>
  <si>
    <t>주소</t>
    <phoneticPr fontId="5" type="noConversion"/>
  </si>
  <si>
    <t>거래금액</t>
    <phoneticPr fontId="5" type="noConversion"/>
  </si>
  <si>
    <t>제품코드</t>
    <phoneticPr fontId="5" type="noConversion"/>
  </si>
  <si>
    <t>매출액</t>
    <phoneticPr fontId="5" type="noConversion"/>
  </si>
  <si>
    <t>분류</t>
    <phoneticPr fontId="5" type="noConversion"/>
  </si>
  <si>
    <t>결재</t>
    <phoneticPr fontId="5" type="noConversion"/>
  </si>
  <si>
    <t>경진상사</t>
    <phoneticPr fontId="5" type="noConversion"/>
  </si>
  <si>
    <t>수출</t>
    <phoneticPr fontId="5" type="noConversion"/>
  </si>
  <si>
    <t>서울</t>
    <phoneticPr fontId="5" type="noConversion"/>
  </si>
  <si>
    <t>어음</t>
    <phoneticPr fontId="5" type="noConversion"/>
  </si>
  <si>
    <t>회사무역</t>
    <phoneticPr fontId="5" type="noConversion"/>
  </si>
  <si>
    <t>수입</t>
    <phoneticPr fontId="5" type="noConversion"/>
  </si>
  <si>
    <t>경기도</t>
    <phoneticPr fontId="5" type="noConversion"/>
  </si>
  <si>
    <t>카드</t>
    <phoneticPr fontId="5" type="noConversion"/>
  </si>
  <si>
    <t>(주)하늘</t>
    <phoneticPr fontId="5" type="noConversion"/>
  </si>
  <si>
    <t>제조</t>
    <phoneticPr fontId="5" type="noConversion"/>
  </si>
  <si>
    <t>현금</t>
    <phoneticPr fontId="5" type="noConversion"/>
  </si>
  <si>
    <t>해피무역</t>
    <phoneticPr fontId="5" type="noConversion"/>
  </si>
  <si>
    <t>매입</t>
    <phoneticPr fontId="5" type="noConversion"/>
  </si>
  <si>
    <t>대구</t>
    <phoneticPr fontId="5" type="noConversion"/>
  </si>
  <si>
    <t>카드</t>
    <phoneticPr fontId="5" type="noConversion"/>
  </si>
  <si>
    <t>거성무역</t>
    <phoneticPr fontId="5" type="noConversion"/>
  </si>
  <si>
    <t>매입</t>
    <phoneticPr fontId="5" type="noConversion"/>
  </si>
  <si>
    <t>부산</t>
    <phoneticPr fontId="5" type="noConversion"/>
  </si>
  <si>
    <t>A 백화점</t>
    <phoneticPr fontId="5" type="noConversion"/>
  </si>
  <si>
    <t>수출</t>
    <phoneticPr fontId="5" type="noConversion"/>
  </si>
  <si>
    <t>서울</t>
    <phoneticPr fontId="5" type="noConversion"/>
  </si>
  <si>
    <t>현대웅</t>
    <phoneticPr fontId="5" type="noConversion"/>
  </si>
  <si>
    <t>대구</t>
    <phoneticPr fontId="5" type="noConversion"/>
  </si>
  <si>
    <t>한성상사</t>
    <phoneticPr fontId="5" type="noConversion"/>
  </si>
  <si>
    <t>어음</t>
    <phoneticPr fontId="5" type="noConversion"/>
  </si>
  <si>
    <t>우성무역</t>
    <phoneticPr fontId="5" type="noConversion"/>
  </si>
  <si>
    <t>인천</t>
    <phoneticPr fontId="5" type="noConversion"/>
  </si>
  <si>
    <t>정성무역</t>
    <phoneticPr fontId="5" type="noConversion"/>
  </si>
  <si>
    <t>수입</t>
    <phoneticPr fontId="5" type="noConversion"/>
  </si>
  <si>
    <t>이천</t>
    <phoneticPr fontId="5" type="noConversion"/>
  </si>
  <si>
    <t>[표5]</t>
    <phoneticPr fontId="5" type="noConversion"/>
  </si>
  <si>
    <t>지역간 택배 서비스 요금표</t>
    <phoneticPr fontId="5" type="noConversion"/>
  </si>
  <si>
    <t>유형</t>
    <phoneticPr fontId="5" type="noConversion"/>
  </si>
  <si>
    <t>수입의 금액 차이</t>
    <phoneticPr fontId="5" type="noConversion"/>
  </si>
  <si>
    <t>서울(01)</t>
    <phoneticPr fontId="5" type="noConversion"/>
  </si>
  <si>
    <t>대전(02)</t>
    <phoneticPr fontId="5" type="noConversion"/>
  </si>
  <si>
    <t>대구(03)</t>
    <phoneticPr fontId="5" type="noConversion"/>
  </si>
  <si>
    <t>대전(02)</t>
    <phoneticPr fontId="5" type="noConversion"/>
  </si>
  <si>
    <t>부산(04)</t>
    <phoneticPr fontId="5" type="noConversion"/>
  </si>
  <si>
    <t>출발코드</t>
    <phoneticPr fontId="5" type="noConversion"/>
  </si>
  <si>
    <t>도착코드</t>
    <phoneticPr fontId="5" type="noConversion"/>
  </si>
  <si>
    <t>서울(01)</t>
    <phoneticPr fontId="5" type="noConversion"/>
  </si>
  <si>
    <t>요금</t>
    <phoneticPr fontId="5" type="noConversion"/>
  </si>
  <si>
    <t>제품 판매 현황 보고서</t>
    <phoneticPr fontId="5" type="noConversion"/>
  </si>
  <si>
    <t>구분</t>
    <phoneticPr fontId="5" type="noConversion"/>
  </si>
  <si>
    <t xml:space="preserve">업체명 </t>
    <phoneticPr fontId="5" type="noConversion"/>
  </si>
  <si>
    <t>판매일자</t>
    <phoneticPr fontId="5" type="noConversion"/>
  </si>
  <si>
    <t xml:space="preserve">단가 </t>
    <phoneticPr fontId="5" type="noConversion"/>
  </si>
  <si>
    <t>수량</t>
    <phoneticPr fontId="5" type="noConversion"/>
  </si>
  <si>
    <t xml:space="preserve">금액 </t>
    <phoneticPr fontId="5" type="noConversion"/>
  </si>
  <si>
    <t>SP-103</t>
    <phoneticPr fontId="5" type="noConversion"/>
  </si>
  <si>
    <t>우진상사</t>
    <phoneticPr fontId="5" type="noConversion"/>
  </si>
  <si>
    <t>TS-213</t>
    <phoneticPr fontId="5" type="noConversion"/>
  </si>
  <si>
    <t>분당실업</t>
    <phoneticPr fontId="5" type="noConversion"/>
  </si>
  <si>
    <t>TS-213</t>
    <phoneticPr fontId="5" type="noConversion"/>
  </si>
  <si>
    <t>수진상사</t>
    <phoneticPr fontId="5" type="noConversion"/>
  </si>
  <si>
    <t>상신상사</t>
    <phoneticPr fontId="5" type="noConversion"/>
  </si>
  <si>
    <t>서초상사</t>
    <phoneticPr fontId="5" type="noConversion"/>
  </si>
  <si>
    <t>PT-102</t>
    <phoneticPr fontId="5" type="noConversion"/>
  </si>
  <si>
    <t>광명실업</t>
    <phoneticPr fontId="5" type="noConversion"/>
  </si>
  <si>
    <t>PT-102</t>
    <phoneticPr fontId="5" type="noConversion"/>
  </si>
  <si>
    <t>일진상사</t>
    <phoneticPr fontId="5" type="noConversion"/>
  </si>
  <si>
    <t>삼인상사</t>
    <phoneticPr fontId="5" type="noConversion"/>
  </si>
  <si>
    <t>신옥실업</t>
    <phoneticPr fontId="5" type="noConversion"/>
  </si>
  <si>
    <t>제일실업</t>
    <phoneticPr fontId="5" type="noConversion"/>
  </si>
  <si>
    <t>영광상사</t>
    <phoneticPr fontId="5" type="noConversion"/>
  </si>
  <si>
    <t>TS-214</t>
  </si>
  <si>
    <t>영진실업</t>
    <phoneticPr fontId="5" type="noConversion"/>
  </si>
  <si>
    <t>[표1] 도서 입고 상황(1월)</t>
    <phoneticPr fontId="5" type="noConversion"/>
  </si>
  <si>
    <t>[표2] 도서 입고 상황(2월)</t>
    <phoneticPr fontId="5" type="noConversion"/>
  </si>
  <si>
    <t>품목</t>
    <phoneticPr fontId="5" type="noConversion"/>
  </si>
  <si>
    <t>입고</t>
    <phoneticPr fontId="5" type="noConversion"/>
  </si>
  <si>
    <t>재고</t>
    <phoneticPr fontId="5" type="noConversion"/>
  </si>
  <si>
    <t>계</t>
    <phoneticPr fontId="5" type="noConversion"/>
  </si>
  <si>
    <t>주간지</t>
  </si>
  <si>
    <t>월간지</t>
  </si>
  <si>
    <t>유아도서</t>
    <phoneticPr fontId="5" type="noConversion"/>
  </si>
  <si>
    <t>단편소설</t>
  </si>
  <si>
    <t>장편소설</t>
  </si>
  <si>
    <t>실용도서</t>
  </si>
  <si>
    <t>전공도서</t>
    <phoneticPr fontId="5" type="noConversion"/>
  </si>
  <si>
    <t>일간지</t>
  </si>
  <si>
    <t>[표3] 도서 입고 상황(3월)</t>
    <phoneticPr fontId="5" type="noConversion"/>
  </si>
  <si>
    <t>[표4] 도서 입고 상황(1/4분기 월평균)</t>
    <phoneticPr fontId="5" type="noConversion"/>
  </si>
  <si>
    <t>품목</t>
    <phoneticPr fontId="5" type="noConversion"/>
  </si>
  <si>
    <t>유아도서</t>
    <phoneticPr fontId="5" type="noConversion"/>
  </si>
  <si>
    <t>상반기 수출 내역</t>
    <phoneticPr fontId="5" type="noConversion"/>
  </si>
  <si>
    <t>제품코드</t>
    <phoneticPr fontId="5" type="noConversion"/>
  </si>
  <si>
    <t>단가(달러)</t>
    <phoneticPr fontId="5" type="noConversion"/>
  </si>
  <si>
    <t>단가(원)</t>
    <phoneticPr fontId="5" type="noConversion"/>
  </si>
  <si>
    <t>1분기수출내역</t>
    <phoneticPr fontId="5" type="noConversion"/>
  </si>
  <si>
    <t>2분기수출내역</t>
    <phoneticPr fontId="5" type="noConversion"/>
  </si>
  <si>
    <t>수출액</t>
    <phoneticPr fontId="5" type="noConversion"/>
  </si>
  <si>
    <t>A012</t>
    <phoneticPr fontId="5" type="noConversion"/>
  </si>
  <si>
    <t>A004</t>
    <phoneticPr fontId="5" type="noConversion"/>
  </si>
  <si>
    <t>A005</t>
    <phoneticPr fontId="5" type="noConversion"/>
  </si>
  <si>
    <t>A010</t>
  </si>
  <si>
    <t>A009</t>
  </si>
  <si>
    <t>A008</t>
    <phoneticPr fontId="5" type="noConversion"/>
  </si>
  <si>
    <t>최대값</t>
    <phoneticPr fontId="5" type="noConversion"/>
  </si>
  <si>
    <t>[표2]</t>
    <phoneticPr fontId="5" type="noConversion"/>
  </si>
  <si>
    <t>고객 대출 현황</t>
    <phoneticPr fontId="5" type="noConversion"/>
  </si>
  <si>
    <t>고객명</t>
    <phoneticPr fontId="5" type="noConversion"/>
  </si>
  <si>
    <t>주소</t>
    <phoneticPr fontId="5" type="noConversion"/>
  </si>
  <si>
    <t>대출일자</t>
    <phoneticPr fontId="5" type="noConversion"/>
  </si>
  <si>
    <t>대출금액</t>
    <phoneticPr fontId="5" type="noConversion"/>
  </si>
  <si>
    <t>대출이율</t>
    <phoneticPr fontId="5" type="noConversion"/>
  </si>
  <si>
    <t>대출이자</t>
    <phoneticPr fontId="5" type="noConversion"/>
  </si>
  <si>
    <t>박수빈</t>
    <phoneticPr fontId="5" type="noConversion"/>
  </si>
  <si>
    <t>서울</t>
    <phoneticPr fontId="5" type="noConversion"/>
  </si>
  <si>
    <t>김윤재</t>
    <phoneticPr fontId="5" type="noConversion"/>
  </si>
  <si>
    <t>경기</t>
    <phoneticPr fontId="5" type="noConversion"/>
  </si>
  <si>
    <t>한상규</t>
    <phoneticPr fontId="5" type="noConversion"/>
  </si>
  <si>
    <t>대전</t>
    <phoneticPr fontId="5" type="noConversion"/>
  </si>
  <si>
    <t>박정근</t>
    <phoneticPr fontId="5" type="noConversion"/>
  </si>
  <si>
    <t>서울</t>
    <phoneticPr fontId="5" type="noConversion"/>
  </si>
  <si>
    <t>조은호</t>
    <phoneticPr fontId="5" type="noConversion"/>
  </si>
  <si>
    <t>경기</t>
    <phoneticPr fontId="5" type="noConversion"/>
  </si>
  <si>
    <t>장성환</t>
    <phoneticPr fontId="5" type="noConversion"/>
  </si>
  <si>
    <t>인천</t>
    <phoneticPr fontId="5" type="noConversion"/>
  </si>
  <si>
    <t>김지혜</t>
    <phoneticPr fontId="5" type="noConversion"/>
  </si>
  <si>
    <t>대전</t>
    <phoneticPr fontId="5" type="noConversion"/>
  </si>
  <si>
    <t>합계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</si>
</sst>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\ &quot;원&quot;"/>
    <numFmt numFmtId="177" formatCode="#\ &quot;세&quot;"/>
    <numFmt numFmtId="178" formatCode="0_ "/>
    <numFmt numFmtId="179" formatCode="0_);[Red]\(0\)"/>
    <numFmt numFmtId="180" formatCode="mm&quot;월&quot;\ dd&quot;일&quot;"/>
    <numFmt numFmtId="181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8"/>
      <name val="맑은 고딕"/>
      <family val="3"/>
      <charset val="129"/>
      <scheme val="minor"/>
    </font>
    <font>
      <sz val="11"/>
      <color indexed="6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3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0" xfId="0" applyNumberFormat="1" applyFont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4" applyFont="1" applyFill="1" applyAlignment="1">
      <alignment horizontal="left" vertical="center"/>
    </xf>
    <xf numFmtId="0" fontId="4" fillId="0" borderId="0" xfId="4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1" xfId="4" applyFont="1" applyFill="1" applyBorder="1" applyAlignment="1">
      <alignment horizontal="center" vertical="center"/>
    </xf>
    <xf numFmtId="3" fontId="4" fillId="0" borderId="1" xfId="4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49" fontId="4" fillId="0" borderId="1" xfId="4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1" fontId="4" fillId="0" borderId="9" xfId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4" fillId="0" borderId="0" xfId="5" applyFont="1" applyAlignment="1">
      <alignment vertical="center"/>
    </xf>
    <xf numFmtId="0" fontId="4" fillId="0" borderId="1" xfId="5" applyFont="1" applyBorder="1" applyAlignment="1">
      <alignment vertical="center"/>
    </xf>
    <xf numFmtId="180" fontId="4" fillId="0" borderId="1" xfId="5" applyNumberFormat="1" applyFont="1" applyBorder="1" applyAlignment="1">
      <alignment vertical="center"/>
    </xf>
    <xf numFmtId="41" fontId="4" fillId="0" borderId="1" xfId="1" applyFont="1" applyBorder="1" applyAlignment="1">
      <alignment vertical="center"/>
    </xf>
    <xf numFmtId="0" fontId="4" fillId="0" borderId="0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181" fontId="4" fillId="0" borderId="1" xfId="6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81" fontId="4" fillId="0" borderId="0" xfId="6" applyNumberFormat="1" applyFont="1" applyBorder="1" applyAlignment="1">
      <alignment horizontal="right" vertical="center"/>
    </xf>
    <xf numFmtId="0" fontId="9" fillId="0" borderId="0" xfId="7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7" applyFont="1" applyAlignment="1">
      <alignment vertical="center"/>
    </xf>
    <xf numFmtId="41" fontId="4" fillId="0" borderId="1" xfId="0" applyNumberFormat="1" applyFont="1" applyBorder="1" applyAlignment="1">
      <alignment vertical="center"/>
    </xf>
    <xf numFmtId="0" fontId="9" fillId="0" borderId="0" xfId="5" applyFont="1" applyAlignment="1">
      <alignment vertical="center"/>
    </xf>
    <xf numFmtId="0" fontId="8" fillId="0" borderId="0" xfId="5" applyFont="1" applyAlignment="1">
      <alignment vertical="center"/>
    </xf>
    <xf numFmtId="14" fontId="4" fillId="0" borderId="1" xfId="5" applyNumberFormat="1" applyFont="1" applyBorder="1" applyAlignment="1">
      <alignment vertical="center"/>
    </xf>
    <xf numFmtId="9" fontId="4" fillId="0" borderId="1" xfId="2" applyFont="1" applyBorder="1" applyAlignment="1">
      <alignment vertical="center"/>
    </xf>
    <xf numFmtId="14" fontId="4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2" borderId="10" xfId="6" applyFont="1" applyFill="1" applyBorder="1" applyAlignment="1">
      <alignment horizontal="center" vertical="center"/>
    </xf>
    <xf numFmtId="0" fontId="4" fillId="2" borderId="11" xfId="6" applyFont="1" applyFill="1" applyBorder="1" applyAlignment="1">
      <alignment horizontal="center" vertical="center"/>
    </xf>
    <xf numFmtId="0" fontId="4" fillId="2" borderId="12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8">
    <cellStyle name="백분율" xfId="2" builtinId="5"/>
    <cellStyle name="쉼표 [0]" xfId="1" builtinId="6"/>
    <cellStyle name="표준" xfId="0" builtinId="0"/>
    <cellStyle name="표준_모15" xfId="5"/>
    <cellStyle name="표준_모15(정)" xfId="7"/>
    <cellStyle name="표준_모2" xfId="4"/>
    <cellStyle name="표준_모3회" xfId="3"/>
    <cellStyle name="표준_상공회의소문제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기타작업!$E$18</c:f>
              <c:strCache>
                <c:ptCount val="1"/>
                <c:pt idx="0">
                  <c:v>대출금액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기타작업!$B$19:$B$25</c:f>
              <c:strCache>
                <c:ptCount val="7"/>
                <c:pt idx="0">
                  <c:v>박수빈</c:v>
                </c:pt>
                <c:pt idx="1">
                  <c:v>김윤재</c:v>
                </c:pt>
                <c:pt idx="2">
                  <c:v>한상규</c:v>
                </c:pt>
                <c:pt idx="3">
                  <c:v>박정근</c:v>
                </c:pt>
                <c:pt idx="4">
                  <c:v>조은호</c:v>
                </c:pt>
                <c:pt idx="5">
                  <c:v>장성환</c:v>
                </c:pt>
                <c:pt idx="6">
                  <c:v>김지혜</c:v>
                </c:pt>
              </c:strCache>
            </c:strRef>
          </c:cat>
          <c:val>
            <c:numRef>
              <c:f>기타작업!$E$19:$E$25</c:f>
              <c:numCache>
                <c:formatCode>_(* #,##0_);_(* \(#,##0\);_(* "-"_);_(@_)</c:formatCode>
                <c:ptCount val="7"/>
                <c:pt idx="0">
                  <c:v>5000000</c:v>
                </c:pt>
                <c:pt idx="1">
                  <c:v>15000000</c:v>
                </c:pt>
                <c:pt idx="2">
                  <c:v>8000000</c:v>
                </c:pt>
                <c:pt idx="3">
                  <c:v>2000000</c:v>
                </c:pt>
                <c:pt idx="4">
                  <c:v>12000000</c:v>
                </c:pt>
                <c:pt idx="5">
                  <c:v>2500000</c:v>
                </c:pt>
                <c:pt idx="6">
                  <c:v>20000000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00-4F8C-AFB2-C70E0CFA6406}"/>
            </c:ext>
          </c:extLst>
        </c:ser>
        <c:ser>
          <c:idx val="1"/>
          <c:order val="1"/>
          <c:tx>
            <c:strRef>
              <c:f>기타작업!$G$18</c:f>
              <c:strCache>
                <c:ptCount val="1"/>
                <c:pt idx="0">
                  <c:v>대출이자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기타작업!$B$19:$B$25</c:f>
              <c:strCache>
                <c:ptCount val="7"/>
                <c:pt idx="0">
                  <c:v>박수빈</c:v>
                </c:pt>
                <c:pt idx="1">
                  <c:v>김윤재</c:v>
                </c:pt>
                <c:pt idx="2">
                  <c:v>한상규</c:v>
                </c:pt>
                <c:pt idx="3">
                  <c:v>박정근</c:v>
                </c:pt>
                <c:pt idx="4">
                  <c:v>조은호</c:v>
                </c:pt>
                <c:pt idx="5">
                  <c:v>장성환</c:v>
                </c:pt>
                <c:pt idx="6">
                  <c:v>김지혜</c:v>
                </c:pt>
              </c:strCache>
            </c:strRef>
          </c:cat>
          <c:val>
            <c:numRef>
              <c:f>기타작업!$G$19:$G$25</c:f>
              <c:numCache>
                <c:formatCode>_(* #,##0_);_(* \(#,##0\);_(* "-"_);_(@_)</c:formatCode>
                <c:ptCount val="7"/>
                <c:pt idx="0">
                  <c:v>375000</c:v>
                </c:pt>
                <c:pt idx="1">
                  <c:v>1200000</c:v>
                </c:pt>
                <c:pt idx="2">
                  <c:v>600000</c:v>
                </c:pt>
                <c:pt idx="3">
                  <c:v>144000</c:v>
                </c:pt>
                <c:pt idx="4">
                  <c:v>936000</c:v>
                </c:pt>
                <c:pt idx="5">
                  <c:v>180000</c:v>
                </c:pt>
                <c:pt idx="6">
                  <c:v>1700000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00-4F8C-AFB2-C70E0CFA6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54640240"/>
        <c:axId val="1754629008"/>
      </c:barChart>
      <c:catAx>
        <c:axId val="175464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54629008"/>
        <c:crosses val="autoZero"/>
        <c:auto val="1"/>
        <c:lblAlgn val="ctr"/>
        <c:lblOffset val="100"/>
        <c:noMultiLvlLbl val="0"/>
      </c:catAx>
      <c:valAx>
        <c:axId val="175462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54640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7</xdr:col>
      <xdr:colOff>0</xdr:colOff>
      <xdr:row>46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/>
  </sheetViews>
  <sheetFormatPr defaultRowHeight="17"/>
  <cols>
    <col min="1" max="1" width="19.58203125" customWidth="1"/>
    <col min="4" max="4" width="9.25" customWidth="1"/>
    <col min="7" max="7" width="12.08203125" customWidth="1"/>
  </cols>
  <sheetData>
    <row r="1" spans="1:11">
      <c r="A1" s="2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/>
      <c r="B2" s="3"/>
      <c r="C2" s="3"/>
      <c r="D2" s="3"/>
      <c r="E2" s="3"/>
      <c r="F2" s="56">
        <v>44540</v>
      </c>
      <c r="G2" s="56"/>
      <c r="H2" s="2"/>
      <c r="I2" s="2"/>
      <c r="J2" s="2"/>
      <c r="K2" s="2"/>
    </row>
    <row r="3" spans="1:1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2"/>
      <c r="I3" s="2" t="s">
        <v>9</v>
      </c>
      <c r="J3" s="2"/>
      <c r="K3" s="2"/>
    </row>
    <row r="4" spans="1:11">
      <c r="A4" s="2" t="s">
        <v>42</v>
      </c>
      <c r="B4" s="2" t="s">
        <v>10</v>
      </c>
      <c r="C4" s="4">
        <v>18000</v>
      </c>
      <c r="D4" s="5">
        <v>0.3</v>
      </c>
      <c r="E4" s="2">
        <v>50</v>
      </c>
      <c r="F4" s="2">
        <f>C4*D4*E4</f>
        <v>270000</v>
      </c>
      <c r="G4" s="2" t="s">
        <v>11</v>
      </c>
      <c r="H4" s="2"/>
      <c r="I4" s="2" t="s">
        <v>12</v>
      </c>
      <c r="J4" s="2"/>
      <c r="K4" s="2"/>
    </row>
    <row r="5" spans="1:11">
      <c r="A5" s="2" t="s">
        <v>13</v>
      </c>
      <c r="B5" s="2" t="s">
        <v>14</v>
      </c>
      <c r="C5" s="4">
        <v>22000</v>
      </c>
      <c r="D5" s="5">
        <v>0.2</v>
      </c>
      <c r="E5" s="2">
        <v>35</v>
      </c>
      <c r="F5" s="2">
        <f t="shared" ref="F5:F11" si="0">C5*D5*E5</f>
        <v>154000</v>
      </c>
      <c r="G5" s="2" t="s">
        <v>15</v>
      </c>
      <c r="H5" s="2"/>
      <c r="I5" s="2" t="s">
        <v>16</v>
      </c>
      <c r="J5" s="2"/>
      <c r="K5" s="2"/>
    </row>
    <row r="6" spans="1:11">
      <c r="A6" s="2" t="s">
        <v>41</v>
      </c>
      <c r="B6" s="2" t="s">
        <v>17</v>
      </c>
      <c r="C6" s="4">
        <v>21000</v>
      </c>
      <c r="D6" s="5">
        <v>0.15</v>
      </c>
      <c r="E6" s="2">
        <v>15</v>
      </c>
      <c r="F6" s="2">
        <f t="shared" si="0"/>
        <v>47250</v>
      </c>
      <c r="G6" s="2" t="s">
        <v>18</v>
      </c>
      <c r="H6" s="2"/>
      <c r="I6" s="2" t="s">
        <v>19</v>
      </c>
      <c r="J6" s="2"/>
      <c r="K6" s="2"/>
    </row>
    <row r="7" spans="1:11">
      <c r="A7" s="2" t="s">
        <v>20</v>
      </c>
      <c r="B7" s="2" t="s">
        <v>21</v>
      </c>
      <c r="C7" s="4">
        <v>23000</v>
      </c>
      <c r="D7" s="5">
        <v>0.25</v>
      </c>
      <c r="E7" s="2">
        <v>25</v>
      </c>
      <c r="F7" s="2">
        <f t="shared" si="0"/>
        <v>143750</v>
      </c>
      <c r="G7" s="2" t="s">
        <v>22</v>
      </c>
      <c r="H7" s="2"/>
      <c r="I7" s="2" t="s">
        <v>23</v>
      </c>
      <c r="J7" s="2"/>
      <c r="K7" s="2"/>
    </row>
    <row r="8" spans="1:11">
      <c r="A8" s="2" t="s">
        <v>24</v>
      </c>
      <c r="B8" s="2" t="s">
        <v>25</v>
      </c>
      <c r="C8" s="4">
        <v>25000</v>
      </c>
      <c r="D8" s="5">
        <v>0.3</v>
      </c>
      <c r="E8" s="2">
        <v>20</v>
      </c>
      <c r="F8" s="2">
        <f t="shared" si="0"/>
        <v>150000</v>
      </c>
      <c r="G8" s="2" t="s">
        <v>26</v>
      </c>
      <c r="H8" s="2"/>
      <c r="I8" s="2" t="s">
        <v>27</v>
      </c>
      <c r="J8" s="2"/>
      <c r="K8" s="2"/>
    </row>
    <row r="9" spans="1:11">
      <c r="A9" s="2" t="s">
        <v>28</v>
      </c>
      <c r="B9" s="2" t="s">
        <v>29</v>
      </c>
      <c r="C9" s="4">
        <v>15000</v>
      </c>
      <c r="D9" s="5">
        <v>0.2</v>
      </c>
      <c r="E9" s="2">
        <v>10</v>
      </c>
      <c r="F9" s="2">
        <f t="shared" si="0"/>
        <v>30000</v>
      </c>
      <c r="G9" s="2" t="s">
        <v>30</v>
      </c>
      <c r="H9" s="2"/>
      <c r="I9" s="2" t="s">
        <v>31</v>
      </c>
      <c r="J9" s="2"/>
      <c r="K9" s="2"/>
    </row>
    <row r="10" spans="1:11">
      <c r="A10" s="2" t="s">
        <v>40</v>
      </c>
      <c r="B10" s="2" t="s">
        <v>32</v>
      </c>
      <c r="C10" s="4">
        <v>16000</v>
      </c>
      <c r="D10" s="5">
        <v>0.15</v>
      </c>
      <c r="E10" s="2">
        <v>5</v>
      </c>
      <c r="F10" s="2">
        <f t="shared" si="0"/>
        <v>12000</v>
      </c>
      <c r="G10" s="2" t="s">
        <v>33</v>
      </c>
      <c r="H10" s="2"/>
      <c r="I10" s="2" t="s">
        <v>34</v>
      </c>
      <c r="J10" s="2"/>
      <c r="K10" s="2"/>
    </row>
    <row r="11" spans="1:11">
      <c r="A11" s="2" t="s">
        <v>35</v>
      </c>
      <c r="B11" s="2" t="s">
        <v>36</v>
      </c>
      <c r="C11" s="4">
        <v>17000</v>
      </c>
      <c r="D11" s="5">
        <v>0.3</v>
      </c>
      <c r="E11" s="2">
        <v>12</v>
      </c>
      <c r="F11" s="2">
        <f t="shared" si="0"/>
        <v>61200</v>
      </c>
      <c r="G11" s="2" t="s">
        <v>37</v>
      </c>
      <c r="H11" s="2"/>
      <c r="I11" s="2" t="s">
        <v>38</v>
      </c>
      <c r="J11" s="2"/>
      <c r="K11" s="2"/>
    </row>
    <row r="12" spans="1:11">
      <c r="A12" s="2"/>
      <c r="B12" s="2"/>
      <c r="C12" s="6"/>
      <c r="D12" s="2"/>
      <c r="E12" s="5"/>
      <c r="F12" s="2"/>
      <c r="G12" s="6"/>
      <c r="H12" s="2"/>
      <c r="I12" s="2"/>
      <c r="J12" s="2"/>
      <c r="K12" s="2"/>
    </row>
    <row r="13" spans="1:11">
      <c r="A13" s="7" t="s">
        <v>39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8">
        <v>0.7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8">
        <v>0.8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8">
        <v>0.75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8">
        <v>0.65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8">
        <v>0.7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8">
        <v>0.8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8">
        <v>0.85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8">
        <v>0.7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mergeCells count="1">
    <mergeCell ref="F2:G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D13" sqref="D13"/>
    </sheetView>
  </sheetViews>
  <sheetFormatPr defaultRowHeight="17"/>
  <cols>
    <col min="1" max="1" width="10.4140625" bestFit="1" customWidth="1"/>
    <col min="4" max="8" width="11.08203125" customWidth="1"/>
  </cols>
  <sheetData>
    <row r="1" spans="1:8" ht="26">
      <c r="A1" s="57" t="s">
        <v>43</v>
      </c>
      <c r="B1" s="57"/>
      <c r="C1" s="57"/>
      <c r="D1" s="57"/>
      <c r="E1" s="57"/>
      <c r="F1" s="57"/>
      <c r="G1" s="57"/>
      <c r="H1" s="57"/>
    </row>
    <row r="2" spans="1:8">
      <c r="A2" s="9"/>
      <c r="B2" s="9"/>
      <c r="C2" s="9"/>
      <c r="D2" s="9"/>
      <c r="E2" s="9"/>
      <c r="F2" s="9"/>
      <c r="G2" s="2"/>
      <c r="H2" s="2"/>
    </row>
    <row r="3" spans="1:8">
      <c r="A3" s="10" t="s">
        <v>44</v>
      </c>
      <c r="B3" s="10" t="s">
        <v>45</v>
      </c>
      <c r="C3" s="10" t="s">
        <v>46</v>
      </c>
      <c r="D3" s="10" t="s">
        <v>47</v>
      </c>
      <c r="E3" s="10" t="s">
        <v>48</v>
      </c>
      <c r="F3" s="10" t="s">
        <v>49</v>
      </c>
      <c r="G3" s="10" t="s">
        <v>50</v>
      </c>
      <c r="H3" s="10" t="s">
        <v>51</v>
      </c>
    </row>
    <row r="4" spans="1:8">
      <c r="A4" s="10" t="s">
        <v>52</v>
      </c>
      <c r="B4" s="10" t="s">
        <v>53</v>
      </c>
      <c r="C4" s="11">
        <v>45</v>
      </c>
      <c r="D4" s="12">
        <v>88</v>
      </c>
      <c r="E4" s="12">
        <v>68</v>
      </c>
      <c r="F4" s="12">
        <v>90</v>
      </c>
      <c r="G4" s="12">
        <v>80</v>
      </c>
      <c r="H4" s="13">
        <f t="shared" ref="H4:H14" si="0">AVERAGE(D4:G4)</f>
        <v>81.5</v>
      </c>
    </row>
    <row r="5" spans="1:8">
      <c r="A5" s="10" t="s">
        <v>54</v>
      </c>
      <c r="B5" s="10" t="s">
        <v>55</v>
      </c>
      <c r="C5" s="11">
        <v>34</v>
      </c>
      <c r="D5" s="12">
        <v>100</v>
      </c>
      <c r="E5" s="12">
        <v>80</v>
      </c>
      <c r="F5" s="12">
        <v>100</v>
      </c>
      <c r="G5" s="12">
        <v>100</v>
      </c>
      <c r="H5" s="13">
        <f t="shared" si="0"/>
        <v>95</v>
      </c>
    </row>
    <row r="6" spans="1:8">
      <c r="A6" s="10" t="s">
        <v>56</v>
      </c>
      <c r="B6" s="10" t="s">
        <v>57</v>
      </c>
      <c r="C6" s="11">
        <v>54</v>
      </c>
      <c r="D6" s="12">
        <v>82</v>
      </c>
      <c r="E6" s="12">
        <v>62</v>
      </c>
      <c r="F6" s="12">
        <v>64</v>
      </c>
      <c r="G6" s="12">
        <v>52</v>
      </c>
      <c r="H6" s="13">
        <f t="shared" si="0"/>
        <v>65</v>
      </c>
    </row>
    <row r="7" spans="1:8">
      <c r="A7" s="10" t="s">
        <v>58</v>
      </c>
      <c r="B7" s="10" t="s">
        <v>59</v>
      </c>
      <c r="C7" s="11">
        <v>54</v>
      </c>
      <c r="D7" s="12">
        <v>76</v>
      </c>
      <c r="E7" s="12">
        <v>56</v>
      </c>
      <c r="F7" s="12">
        <v>52</v>
      </c>
      <c r="G7" s="12">
        <v>36</v>
      </c>
      <c r="H7" s="13">
        <f t="shared" si="0"/>
        <v>55</v>
      </c>
    </row>
    <row r="8" spans="1:8">
      <c r="A8" s="10" t="s">
        <v>60</v>
      </c>
      <c r="B8" s="10" t="s">
        <v>61</v>
      </c>
      <c r="C8" s="11">
        <v>28</v>
      </c>
      <c r="D8" s="12">
        <v>94</v>
      </c>
      <c r="E8" s="12">
        <v>74</v>
      </c>
      <c r="F8" s="12">
        <v>88</v>
      </c>
      <c r="G8" s="12">
        <v>84</v>
      </c>
      <c r="H8" s="13">
        <f t="shared" si="0"/>
        <v>85</v>
      </c>
    </row>
    <row r="9" spans="1:8">
      <c r="A9" s="10" t="s">
        <v>56</v>
      </c>
      <c r="B9" s="14" t="s">
        <v>62</v>
      </c>
      <c r="C9" s="11">
        <v>35</v>
      </c>
      <c r="D9" s="12">
        <v>70</v>
      </c>
      <c r="E9" s="12">
        <v>50</v>
      </c>
      <c r="F9" s="12">
        <v>40</v>
      </c>
      <c r="G9" s="12">
        <v>89</v>
      </c>
      <c r="H9" s="13">
        <f t="shared" si="0"/>
        <v>62.25</v>
      </c>
    </row>
    <row r="10" spans="1:8">
      <c r="A10" s="10" t="s">
        <v>60</v>
      </c>
      <c r="B10" s="14" t="s">
        <v>63</v>
      </c>
      <c r="C10" s="11">
        <v>36</v>
      </c>
      <c r="D10" s="12">
        <v>94</v>
      </c>
      <c r="E10" s="12">
        <v>74</v>
      </c>
      <c r="F10" s="12">
        <v>88</v>
      </c>
      <c r="G10" s="12">
        <v>84</v>
      </c>
      <c r="H10" s="13">
        <f t="shared" si="0"/>
        <v>85</v>
      </c>
    </row>
    <row r="11" spans="1:8">
      <c r="A11" s="10" t="s">
        <v>64</v>
      </c>
      <c r="B11" s="14" t="s">
        <v>65</v>
      </c>
      <c r="C11" s="11">
        <v>32</v>
      </c>
      <c r="D11" s="12">
        <v>88</v>
      </c>
      <c r="E11" s="12">
        <v>68</v>
      </c>
      <c r="F11" s="12">
        <v>76</v>
      </c>
      <c r="G11" s="12">
        <v>68</v>
      </c>
      <c r="H11" s="13">
        <f t="shared" si="0"/>
        <v>75</v>
      </c>
    </row>
    <row r="12" spans="1:8">
      <c r="A12" s="10" t="s">
        <v>66</v>
      </c>
      <c r="B12" s="14" t="s">
        <v>67</v>
      </c>
      <c r="C12" s="11">
        <v>26</v>
      </c>
      <c r="D12" s="12">
        <v>76</v>
      </c>
      <c r="E12" s="12">
        <v>56</v>
      </c>
      <c r="F12" s="12">
        <v>52</v>
      </c>
      <c r="G12" s="12">
        <v>36</v>
      </c>
      <c r="H12" s="13">
        <f t="shared" si="0"/>
        <v>55</v>
      </c>
    </row>
    <row r="13" spans="1:8">
      <c r="A13" s="10" t="s">
        <v>64</v>
      </c>
      <c r="B13" s="14" t="s">
        <v>68</v>
      </c>
      <c r="C13" s="11">
        <v>43</v>
      </c>
      <c r="D13" s="12">
        <v>94</v>
      </c>
      <c r="E13" s="12">
        <v>74</v>
      </c>
      <c r="F13" s="12">
        <v>88</v>
      </c>
      <c r="G13" s="12">
        <v>84</v>
      </c>
      <c r="H13" s="13">
        <f t="shared" si="0"/>
        <v>85</v>
      </c>
    </row>
    <row r="14" spans="1:8">
      <c r="A14" s="10" t="s">
        <v>56</v>
      </c>
      <c r="B14" s="14" t="s">
        <v>69</v>
      </c>
      <c r="C14" s="11">
        <v>37</v>
      </c>
      <c r="D14" s="12">
        <v>64</v>
      </c>
      <c r="E14" s="12">
        <v>75</v>
      </c>
      <c r="F14" s="12">
        <v>65</v>
      </c>
      <c r="G14" s="12">
        <v>87</v>
      </c>
      <c r="H14" s="13">
        <f t="shared" si="0"/>
        <v>72.75</v>
      </c>
    </row>
  </sheetData>
  <mergeCells count="1">
    <mergeCell ref="A1:H1"/>
  </mergeCells>
  <phoneticPr fontId="1" type="noConversion"/>
  <pageMargins left="0.7" right="0.7" top="0.75" bottom="0.75" header="0.3" footer="0.3"/>
  <ignoredErrors>
    <ignoredError sqref="H4:H14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27" sqref="D27"/>
    </sheetView>
  </sheetViews>
  <sheetFormatPr defaultRowHeight="17"/>
  <cols>
    <col min="1" max="1" width="12.5" customWidth="1"/>
    <col min="3" max="3" width="9.6640625" customWidth="1"/>
    <col min="4" max="4" width="10.6640625" customWidth="1"/>
    <col min="6" max="6" width="12.4140625" customWidth="1"/>
    <col min="7" max="7" width="14.1640625" customWidth="1"/>
    <col min="8" max="8" width="14.33203125" customWidth="1"/>
    <col min="9" max="9" width="13.58203125" customWidth="1"/>
    <col min="10" max="10" width="13.08203125" customWidth="1"/>
  </cols>
  <sheetData>
    <row r="1" spans="1:9">
      <c r="A1" s="15" t="s">
        <v>70</v>
      </c>
      <c r="B1" s="16" t="s">
        <v>71</v>
      </c>
      <c r="C1" s="16"/>
      <c r="D1" s="16"/>
      <c r="E1" s="16"/>
      <c r="F1" s="17" t="s">
        <v>72</v>
      </c>
      <c r="G1" s="17"/>
      <c r="H1" s="17"/>
      <c r="I1" s="17"/>
    </row>
    <row r="2" spans="1:9">
      <c r="A2" s="18" t="s">
        <v>73</v>
      </c>
      <c r="B2" s="18" t="s">
        <v>74</v>
      </c>
      <c r="C2" s="18" t="s">
        <v>75</v>
      </c>
      <c r="D2" s="38" t="s">
        <v>76</v>
      </c>
      <c r="E2" s="16"/>
      <c r="F2" s="10" t="s">
        <v>77</v>
      </c>
      <c r="G2" s="10" t="s">
        <v>78</v>
      </c>
      <c r="H2" s="10" t="s">
        <v>79</v>
      </c>
      <c r="I2" s="37" t="s">
        <v>80</v>
      </c>
    </row>
    <row r="3" spans="1:9">
      <c r="A3" s="18" t="s">
        <v>81</v>
      </c>
      <c r="B3" s="18" t="s">
        <v>82</v>
      </c>
      <c r="C3" s="19">
        <v>50</v>
      </c>
      <c r="D3" s="18"/>
      <c r="E3" s="16"/>
      <c r="F3" s="20">
        <v>1</v>
      </c>
      <c r="G3" s="10" t="s">
        <v>83</v>
      </c>
      <c r="H3" s="10" t="s">
        <v>84</v>
      </c>
      <c r="I3" s="10"/>
    </row>
    <row r="4" spans="1:9">
      <c r="A4" s="18" t="s">
        <v>85</v>
      </c>
      <c r="B4" s="18" t="s">
        <v>86</v>
      </c>
      <c r="C4" s="19">
        <v>90</v>
      </c>
      <c r="D4" s="18"/>
      <c r="E4" s="16"/>
      <c r="F4" s="20">
        <v>2</v>
      </c>
      <c r="G4" s="10" t="s">
        <v>87</v>
      </c>
      <c r="H4" s="10" t="s">
        <v>88</v>
      </c>
      <c r="I4" s="10"/>
    </row>
    <row r="5" spans="1:9">
      <c r="A5" s="18" t="s">
        <v>89</v>
      </c>
      <c r="B5" s="18" t="s">
        <v>90</v>
      </c>
      <c r="C5" s="19">
        <v>100</v>
      </c>
      <c r="D5" s="18"/>
      <c r="E5" s="16"/>
      <c r="F5" s="20">
        <v>3</v>
      </c>
      <c r="G5" s="10" t="s">
        <v>91</v>
      </c>
      <c r="H5" s="10" t="s">
        <v>92</v>
      </c>
      <c r="I5" s="10"/>
    </row>
    <row r="6" spans="1:9">
      <c r="A6" s="18" t="s">
        <v>93</v>
      </c>
      <c r="B6" s="18" t="s">
        <v>94</v>
      </c>
      <c r="C6" s="19">
        <v>79</v>
      </c>
      <c r="D6" s="18"/>
      <c r="E6" s="16"/>
      <c r="F6" s="20">
        <v>4</v>
      </c>
      <c r="G6" s="21" t="s">
        <v>95</v>
      </c>
      <c r="H6" s="21" t="s">
        <v>96</v>
      </c>
      <c r="I6" s="10"/>
    </row>
    <row r="7" spans="1:9">
      <c r="A7" s="18" t="s">
        <v>97</v>
      </c>
      <c r="B7" s="18" t="s">
        <v>98</v>
      </c>
      <c r="C7" s="19">
        <v>50</v>
      </c>
      <c r="D7" s="18"/>
      <c r="E7" s="16"/>
      <c r="F7" s="20">
        <v>5</v>
      </c>
      <c r="G7" s="10" t="s">
        <v>99</v>
      </c>
      <c r="H7" s="10" t="s">
        <v>100</v>
      </c>
      <c r="I7" s="10"/>
    </row>
    <row r="8" spans="1:9">
      <c r="A8" s="18" t="s">
        <v>101</v>
      </c>
      <c r="B8" s="18" t="s">
        <v>102</v>
      </c>
      <c r="C8" s="19">
        <v>90</v>
      </c>
      <c r="D8" s="18"/>
      <c r="E8" s="16"/>
      <c r="F8" s="20">
        <v>6</v>
      </c>
      <c r="G8" s="10" t="s">
        <v>103</v>
      </c>
      <c r="H8" s="10" t="s">
        <v>104</v>
      </c>
      <c r="I8" s="10"/>
    </row>
    <row r="9" spans="1:9">
      <c r="A9" s="18" t="s">
        <v>105</v>
      </c>
      <c r="B9" s="18" t="s">
        <v>106</v>
      </c>
      <c r="C9" s="19">
        <v>51</v>
      </c>
      <c r="D9" s="18"/>
      <c r="E9" s="16"/>
      <c r="F9" s="17"/>
      <c r="G9" s="17"/>
      <c r="H9" s="17"/>
      <c r="I9" s="17"/>
    </row>
    <row r="10" spans="1:9">
      <c r="A10" s="16"/>
      <c r="B10" s="16"/>
      <c r="C10" s="16"/>
      <c r="D10" s="16"/>
      <c r="E10" s="16"/>
      <c r="F10" s="16"/>
      <c r="G10" s="16"/>
      <c r="H10" s="16"/>
      <c r="I10" s="16"/>
    </row>
    <row r="11" spans="1:9">
      <c r="A11" s="16" t="s">
        <v>107</v>
      </c>
      <c r="B11" s="16"/>
      <c r="C11" s="16"/>
      <c r="D11" s="16"/>
      <c r="E11" s="16"/>
      <c r="F11" s="16" t="s">
        <v>108</v>
      </c>
      <c r="G11" s="16" t="s">
        <v>109</v>
      </c>
      <c r="H11" s="16"/>
      <c r="I11" s="16"/>
    </row>
    <row r="12" spans="1:9">
      <c r="A12" s="18" t="s">
        <v>110</v>
      </c>
      <c r="B12" s="18" t="s">
        <v>111</v>
      </c>
      <c r="C12" s="18" t="s">
        <v>112</v>
      </c>
      <c r="D12" s="18" t="s">
        <v>113</v>
      </c>
      <c r="E12" s="16"/>
      <c r="F12" s="18" t="s">
        <v>114</v>
      </c>
      <c r="G12" s="18" t="s">
        <v>115</v>
      </c>
      <c r="H12" s="38" t="s">
        <v>116</v>
      </c>
      <c r="I12" s="18" t="s">
        <v>117</v>
      </c>
    </row>
    <row r="13" spans="1:9">
      <c r="A13" s="18" t="s">
        <v>118</v>
      </c>
      <c r="B13" s="18" t="s">
        <v>119</v>
      </c>
      <c r="C13" s="18" t="s">
        <v>120</v>
      </c>
      <c r="D13" s="22">
        <v>127540</v>
      </c>
      <c r="E13" s="16"/>
      <c r="F13" s="23">
        <v>601010112</v>
      </c>
      <c r="G13" s="24">
        <v>2300000</v>
      </c>
      <c r="H13" s="18"/>
      <c r="I13" s="18" t="s">
        <v>121</v>
      </c>
    </row>
    <row r="14" spans="1:9">
      <c r="A14" s="18" t="s">
        <v>122</v>
      </c>
      <c r="B14" s="18" t="s">
        <v>123</v>
      </c>
      <c r="C14" s="18" t="s">
        <v>124</v>
      </c>
      <c r="D14" s="22">
        <v>121245</v>
      </c>
      <c r="E14" s="16"/>
      <c r="F14" s="18">
        <v>601020223</v>
      </c>
      <c r="G14" s="24">
        <v>6578000</v>
      </c>
      <c r="H14" s="18"/>
      <c r="I14" s="18" t="s">
        <v>125</v>
      </c>
    </row>
    <row r="15" spans="1:9">
      <c r="A15" s="18" t="s">
        <v>126</v>
      </c>
      <c r="B15" s="18" t="s">
        <v>127</v>
      </c>
      <c r="C15" s="18" t="s">
        <v>120</v>
      </c>
      <c r="D15" s="22">
        <v>13450</v>
      </c>
      <c r="E15" s="16"/>
      <c r="F15" s="18">
        <v>602030499</v>
      </c>
      <c r="G15" s="24">
        <v>4567700</v>
      </c>
      <c r="H15" s="18"/>
      <c r="I15" s="18" t="s">
        <v>128</v>
      </c>
    </row>
    <row r="16" spans="1:9">
      <c r="A16" s="18" t="s">
        <v>129</v>
      </c>
      <c r="B16" s="18" t="s">
        <v>130</v>
      </c>
      <c r="C16" s="18" t="s">
        <v>131</v>
      </c>
      <c r="D16" s="22">
        <v>24578</v>
      </c>
      <c r="E16" s="16"/>
      <c r="F16" s="18">
        <v>603024432</v>
      </c>
      <c r="G16" s="24">
        <v>3345000</v>
      </c>
      <c r="H16" s="18"/>
      <c r="I16" s="18" t="s">
        <v>132</v>
      </c>
    </row>
    <row r="17" spans="1:10">
      <c r="A17" s="18" t="s">
        <v>133</v>
      </c>
      <c r="B17" s="18" t="s">
        <v>134</v>
      </c>
      <c r="C17" s="18" t="s">
        <v>135</v>
      </c>
      <c r="D17" s="22">
        <v>11244</v>
      </c>
      <c r="E17" s="16"/>
      <c r="F17" s="18">
        <v>601044588</v>
      </c>
      <c r="G17" s="24">
        <v>1123400</v>
      </c>
      <c r="H17" s="18"/>
      <c r="I17" s="18" t="s">
        <v>125</v>
      </c>
    </row>
    <row r="18" spans="1:10">
      <c r="A18" s="18" t="s">
        <v>136</v>
      </c>
      <c r="B18" s="18" t="s">
        <v>137</v>
      </c>
      <c r="C18" s="18" t="s">
        <v>138</v>
      </c>
      <c r="D18" s="22">
        <v>26550</v>
      </c>
      <c r="E18" s="16"/>
      <c r="F18" s="18">
        <v>602034565</v>
      </c>
      <c r="G18" s="24">
        <v>2355060</v>
      </c>
      <c r="H18" s="18"/>
      <c r="I18" s="18" t="s">
        <v>121</v>
      </c>
    </row>
    <row r="19" spans="1:10">
      <c r="A19" s="18" t="s">
        <v>139</v>
      </c>
      <c r="B19" s="18" t="s">
        <v>123</v>
      </c>
      <c r="C19" s="18" t="s">
        <v>140</v>
      </c>
      <c r="D19" s="22">
        <v>112526</v>
      </c>
      <c r="E19" s="16"/>
      <c r="F19" s="18">
        <v>602056653</v>
      </c>
      <c r="G19" s="24">
        <v>1356500</v>
      </c>
      <c r="H19" s="18"/>
      <c r="I19" s="18" t="s">
        <v>128</v>
      </c>
    </row>
    <row r="20" spans="1:10">
      <c r="A20" s="18" t="s">
        <v>141</v>
      </c>
      <c r="B20" s="18" t="s">
        <v>123</v>
      </c>
      <c r="C20" s="18" t="s">
        <v>135</v>
      </c>
      <c r="D20" s="22">
        <v>18800</v>
      </c>
      <c r="E20" s="16"/>
      <c r="F20" s="18">
        <v>603054551</v>
      </c>
      <c r="G20" s="24">
        <v>2688000</v>
      </c>
      <c r="H20" s="18"/>
      <c r="I20" s="18" t="s">
        <v>142</v>
      </c>
    </row>
    <row r="21" spans="1:10">
      <c r="A21" s="18" t="s">
        <v>143</v>
      </c>
      <c r="B21" s="18" t="s">
        <v>137</v>
      </c>
      <c r="C21" s="18" t="s">
        <v>144</v>
      </c>
      <c r="D21" s="22">
        <v>54260</v>
      </c>
      <c r="E21" s="16"/>
      <c r="F21" s="18">
        <v>602014221</v>
      </c>
      <c r="G21" s="24">
        <v>1243000</v>
      </c>
      <c r="H21" s="18"/>
      <c r="I21" s="18" t="s">
        <v>128</v>
      </c>
    </row>
    <row r="22" spans="1:10">
      <c r="A22" s="18" t="s">
        <v>145</v>
      </c>
      <c r="B22" s="18" t="s">
        <v>146</v>
      </c>
      <c r="C22" s="18" t="s">
        <v>147</v>
      </c>
      <c r="D22" s="22">
        <v>19088</v>
      </c>
      <c r="E22" s="16"/>
      <c r="F22" s="16"/>
      <c r="G22" s="16"/>
      <c r="H22" s="16"/>
      <c r="I22" s="16"/>
    </row>
    <row r="23" spans="1:10">
      <c r="A23" s="16"/>
      <c r="B23" s="16"/>
      <c r="C23" s="16"/>
      <c r="D23" s="16"/>
      <c r="E23" s="16"/>
      <c r="F23" s="9" t="s">
        <v>148</v>
      </c>
      <c r="G23" s="25" t="s">
        <v>149</v>
      </c>
      <c r="H23" s="26"/>
      <c r="I23" s="26"/>
    </row>
    <row r="24" spans="1:10">
      <c r="A24" s="18" t="s">
        <v>150</v>
      </c>
      <c r="B24" s="16"/>
      <c r="C24" s="58" t="s">
        <v>151</v>
      </c>
      <c r="D24" s="58"/>
      <c r="E24" s="16"/>
      <c r="F24" s="27"/>
      <c r="G24" s="28" t="s">
        <v>152</v>
      </c>
      <c r="H24" s="28" t="s">
        <v>153</v>
      </c>
      <c r="I24" s="28" t="s">
        <v>154</v>
      </c>
      <c r="J24" s="10" t="s">
        <v>156</v>
      </c>
    </row>
    <row r="25" spans="1:10">
      <c r="A25" s="18" t="s">
        <v>146</v>
      </c>
      <c r="B25" s="16"/>
      <c r="C25" s="59"/>
      <c r="D25" s="59"/>
      <c r="E25" s="16"/>
      <c r="F25" s="28" t="s">
        <v>152</v>
      </c>
      <c r="G25" s="29">
        <v>1000</v>
      </c>
      <c r="H25" s="29">
        <v>3000</v>
      </c>
      <c r="I25" s="29">
        <v>4000</v>
      </c>
      <c r="J25" s="7">
        <v>5000</v>
      </c>
    </row>
    <row r="26" spans="1:10">
      <c r="A26" s="16"/>
      <c r="B26" s="16"/>
      <c r="C26" s="16"/>
      <c r="D26" s="16"/>
      <c r="E26" s="16"/>
      <c r="F26" s="28" t="s">
        <v>155</v>
      </c>
      <c r="G26" s="29">
        <v>3000</v>
      </c>
      <c r="H26" s="29">
        <v>1000</v>
      </c>
      <c r="I26" s="29">
        <v>3500</v>
      </c>
      <c r="J26" s="7">
        <v>3000</v>
      </c>
    </row>
    <row r="27" spans="1:10">
      <c r="A27" s="16"/>
      <c r="B27" s="16"/>
      <c r="C27" s="16"/>
      <c r="D27" s="16"/>
      <c r="E27" s="16"/>
      <c r="F27" s="28" t="s">
        <v>154</v>
      </c>
      <c r="G27" s="29">
        <v>4000</v>
      </c>
      <c r="H27" s="29">
        <v>3500</v>
      </c>
      <c r="I27" s="29">
        <v>1000</v>
      </c>
      <c r="J27" s="7">
        <v>2500</v>
      </c>
    </row>
    <row r="28" spans="1:10" ht="17.5" thickBot="1">
      <c r="A28" s="16"/>
      <c r="B28" s="16"/>
      <c r="C28" s="16"/>
      <c r="D28" s="16"/>
      <c r="E28" s="16"/>
      <c r="F28" s="10" t="s">
        <v>156</v>
      </c>
      <c r="G28" s="29">
        <v>5000</v>
      </c>
      <c r="H28" s="30">
        <v>3000</v>
      </c>
      <c r="I28" s="30">
        <v>2500</v>
      </c>
      <c r="J28" s="7">
        <v>1000</v>
      </c>
    </row>
    <row r="29" spans="1:10" ht="17.5" thickTop="1">
      <c r="A29" s="16"/>
      <c r="B29" s="16"/>
      <c r="C29" s="16"/>
      <c r="D29" s="16"/>
      <c r="E29" s="16"/>
      <c r="F29" s="17"/>
      <c r="G29" s="17"/>
      <c r="H29" s="31" t="s">
        <v>157</v>
      </c>
      <c r="I29" s="32" t="s">
        <v>158</v>
      </c>
      <c r="J29" s="36" t="s">
        <v>160</v>
      </c>
    </row>
    <row r="30" spans="1:10" ht="17.5" thickBot="1">
      <c r="A30" s="16"/>
      <c r="B30" s="16"/>
      <c r="C30" s="16"/>
      <c r="D30" s="16"/>
      <c r="E30" s="16"/>
      <c r="F30" s="17"/>
      <c r="G30" s="17"/>
      <c r="H30" s="33" t="s">
        <v>159</v>
      </c>
      <c r="I30" s="34" t="s">
        <v>154</v>
      </c>
      <c r="J30" s="35"/>
    </row>
    <row r="31" spans="1:10" ht="17.5" thickTop="1"/>
  </sheetData>
  <mergeCells count="2">
    <mergeCell ref="C24:D24"/>
    <mergeCell ref="C25:D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D4" sqref="D4:D15"/>
    </sheetView>
  </sheetViews>
  <sheetFormatPr defaultRowHeight="17"/>
  <cols>
    <col min="2" max="2" width="10.1640625" customWidth="1"/>
    <col min="3" max="3" width="10.5" customWidth="1"/>
    <col min="4" max="4" width="11.58203125" customWidth="1"/>
  </cols>
  <sheetData>
    <row r="1" spans="2:7">
      <c r="B1" s="39" t="s">
        <v>161</v>
      </c>
      <c r="C1" s="39"/>
      <c r="D1" s="39"/>
      <c r="E1" s="39"/>
      <c r="F1" s="39"/>
      <c r="G1" s="39"/>
    </row>
    <row r="2" spans="2:7">
      <c r="B2" s="39"/>
      <c r="C2" s="39"/>
      <c r="D2" s="39"/>
      <c r="E2" s="39"/>
      <c r="F2" s="39"/>
      <c r="G2" s="39"/>
    </row>
    <row r="3" spans="2:7">
      <c r="B3" s="40" t="s">
        <v>162</v>
      </c>
      <c r="C3" s="40" t="s">
        <v>163</v>
      </c>
      <c r="D3" s="40" t="s">
        <v>164</v>
      </c>
      <c r="E3" s="40" t="s">
        <v>165</v>
      </c>
      <c r="F3" s="40" t="s">
        <v>166</v>
      </c>
      <c r="G3" s="40" t="s">
        <v>167</v>
      </c>
    </row>
    <row r="4" spans="2:7">
      <c r="B4" s="40" t="s">
        <v>168</v>
      </c>
      <c r="C4" s="40" t="s">
        <v>169</v>
      </c>
      <c r="D4" s="41">
        <v>44354</v>
      </c>
      <c r="E4" s="42">
        <v>70</v>
      </c>
      <c r="F4" s="42">
        <v>65</v>
      </c>
      <c r="G4" s="42">
        <f t="shared" ref="G4:G15" si="0">E4*F4</f>
        <v>4550</v>
      </c>
    </row>
    <row r="5" spans="2:7">
      <c r="B5" s="40" t="s">
        <v>170</v>
      </c>
      <c r="C5" s="40" t="s">
        <v>171</v>
      </c>
      <c r="D5" s="41">
        <v>44451</v>
      </c>
      <c r="E5" s="42">
        <v>85</v>
      </c>
      <c r="F5" s="42">
        <v>120</v>
      </c>
      <c r="G5" s="42">
        <f t="shared" si="0"/>
        <v>10200</v>
      </c>
    </row>
    <row r="6" spans="2:7">
      <c r="B6" s="40" t="s">
        <v>172</v>
      </c>
      <c r="C6" s="40" t="s">
        <v>173</v>
      </c>
      <c r="D6" s="41">
        <v>44472</v>
      </c>
      <c r="E6" s="42">
        <v>90</v>
      </c>
      <c r="F6" s="42">
        <v>150</v>
      </c>
      <c r="G6" s="42">
        <f t="shared" si="0"/>
        <v>13500</v>
      </c>
    </row>
    <row r="7" spans="2:7">
      <c r="B7" s="40" t="s">
        <v>168</v>
      </c>
      <c r="C7" s="40" t="s">
        <v>174</v>
      </c>
      <c r="D7" s="41">
        <v>44322</v>
      </c>
      <c r="E7" s="42">
        <v>50</v>
      </c>
      <c r="F7" s="42">
        <v>300</v>
      </c>
      <c r="G7" s="42">
        <f t="shared" si="0"/>
        <v>15000</v>
      </c>
    </row>
    <row r="8" spans="2:7">
      <c r="B8" s="40" t="s">
        <v>170</v>
      </c>
      <c r="C8" s="40" t="s">
        <v>175</v>
      </c>
      <c r="D8" s="41">
        <v>44448</v>
      </c>
      <c r="E8" s="42">
        <v>100</v>
      </c>
      <c r="F8" s="42">
        <v>150</v>
      </c>
      <c r="G8" s="42">
        <f t="shared" si="0"/>
        <v>15000</v>
      </c>
    </row>
    <row r="9" spans="2:7">
      <c r="B9" s="40" t="s">
        <v>176</v>
      </c>
      <c r="C9" s="40" t="s">
        <v>177</v>
      </c>
      <c r="D9" s="41">
        <v>44261</v>
      </c>
      <c r="E9" s="42">
        <v>102</v>
      </c>
      <c r="F9" s="42">
        <v>150</v>
      </c>
      <c r="G9" s="42">
        <f t="shared" si="0"/>
        <v>15300</v>
      </c>
    </row>
    <row r="10" spans="2:7">
      <c r="B10" s="40" t="s">
        <v>178</v>
      </c>
      <c r="C10" s="40" t="s">
        <v>179</v>
      </c>
      <c r="D10" s="41">
        <v>44291</v>
      </c>
      <c r="E10" s="42">
        <v>105</v>
      </c>
      <c r="F10" s="42">
        <v>155</v>
      </c>
      <c r="G10" s="42">
        <f t="shared" si="0"/>
        <v>16275</v>
      </c>
    </row>
    <row r="11" spans="2:7">
      <c r="B11" s="40" t="s">
        <v>168</v>
      </c>
      <c r="C11" s="40" t="s">
        <v>180</v>
      </c>
      <c r="D11" s="41">
        <v>44354</v>
      </c>
      <c r="E11" s="42">
        <v>100</v>
      </c>
      <c r="F11" s="42">
        <v>200</v>
      </c>
      <c r="G11" s="42">
        <f t="shared" si="0"/>
        <v>20000</v>
      </c>
    </row>
    <row r="12" spans="2:7">
      <c r="B12" s="40" t="s">
        <v>168</v>
      </c>
      <c r="C12" s="40" t="s">
        <v>181</v>
      </c>
      <c r="D12" s="41">
        <v>44323</v>
      </c>
      <c r="E12" s="42">
        <v>60</v>
      </c>
      <c r="F12" s="42">
        <v>450</v>
      </c>
      <c r="G12" s="42">
        <f t="shared" si="0"/>
        <v>27000</v>
      </c>
    </row>
    <row r="13" spans="2:7">
      <c r="B13" s="40" t="s">
        <v>168</v>
      </c>
      <c r="C13" s="40" t="s">
        <v>182</v>
      </c>
      <c r="D13" s="41">
        <v>44416</v>
      </c>
      <c r="E13" s="42">
        <v>90</v>
      </c>
      <c r="F13" s="42">
        <v>800</v>
      </c>
      <c r="G13" s="42">
        <f t="shared" si="0"/>
        <v>72000</v>
      </c>
    </row>
    <row r="14" spans="2:7">
      <c r="B14" s="40" t="s">
        <v>170</v>
      </c>
      <c r="C14" s="40" t="s">
        <v>183</v>
      </c>
      <c r="D14" s="41">
        <v>44417</v>
      </c>
      <c r="E14" s="42">
        <v>150</v>
      </c>
      <c r="F14" s="42">
        <v>950</v>
      </c>
      <c r="G14" s="42">
        <f t="shared" si="0"/>
        <v>142500</v>
      </c>
    </row>
    <row r="15" spans="2:7">
      <c r="B15" s="40" t="s">
        <v>184</v>
      </c>
      <c r="C15" s="40" t="s">
        <v>185</v>
      </c>
      <c r="D15" s="41">
        <v>44235</v>
      </c>
      <c r="E15" s="42">
        <v>50</v>
      </c>
      <c r="F15" s="42">
        <v>150</v>
      </c>
      <c r="G15" s="42">
        <f t="shared" si="0"/>
        <v>7500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G25" sqref="G25"/>
    </sheetView>
  </sheetViews>
  <sheetFormatPr defaultRowHeight="17"/>
  <cols>
    <col min="1" max="1" width="2.58203125" customWidth="1"/>
  </cols>
  <sheetData>
    <row r="1" spans="2:10">
      <c r="B1" s="2"/>
      <c r="C1" s="2"/>
      <c r="D1" s="2"/>
      <c r="E1" s="2"/>
      <c r="F1" s="2"/>
      <c r="G1" s="2"/>
      <c r="H1" s="2"/>
      <c r="I1" s="2"/>
      <c r="J1" s="2"/>
    </row>
    <row r="2" spans="2:10">
      <c r="B2" s="60" t="s">
        <v>186</v>
      </c>
      <c r="C2" s="60"/>
      <c r="D2" s="60"/>
      <c r="E2" s="60"/>
      <c r="F2" s="43"/>
      <c r="G2" s="60" t="s">
        <v>187</v>
      </c>
      <c r="H2" s="60"/>
      <c r="I2" s="60"/>
      <c r="J2" s="60"/>
    </row>
    <row r="3" spans="2:10">
      <c r="B3" s="44" t="s">
        <v>188</v>
      </c>
      <c r="C3" s="44" t="s">
        <v>189</v>
      </c>
      <c r="D3" s="44" t="s">
        <v>190</v>
      </c>
      <c r="E3" s="44" t="s">
        <v>191</v>
      </c>
      <c r="F3" s="43"/>
      <c r="G3" s="44" t="s">
        <v>188</v>
      </c>
      <c r="H3" s="44" t="s">
        <v>190</v>
      </c>
      <c r="I3" s="44" t="s">
        <v>189</v>
      </c>
      <c r="J3" s="44" t="s">
        <v>191</v>
      </c>
    </row>
    <row r="4" spans="2:10">
      <c r="B4" s="44" t="s">
        <v>192</v>
      </c>
      <c r="C4" s="45">
        <v>2367</v>
      </c>
      <c r="D4" s="45">
        <v>278</v>
      </c>
      <c r="E4" s="45">
        <f t="shared" ref="E4:E11" si="0">C4+D4</f>
        <v>2645</v>
      </c>
      <c r="F4" s="43"/>
      <c r="G4" s="44" t="s">
        <v>193</v>
      </c>
      <c r="H4" s="45">
        <v>879</v>
      </c>
      <c r="I4" s="45">
        <v>5484</v>
      </c>
      <c r="J4" s="45">
        <f t="shared" ref="J4:J11" si="1">I4+H4</f>
        <v>6363</v>
      </c>
    </row>
    <row r="5" spans="2:10">
      <c r="B5" s="44" t="s">
        <v>193</v>
      </c>
      <c r="C5" s="45">
        <v>8734</v>
      </c>
      <c r="D5" s="45">
        <v>1246</v>
      </c>
      <c r="E5" s="45">
        <f t="shared" si="0"/>
        <v>9980</v>
      </c>
      <c r="F5" s="43"/>
      <c r="G5" s="44" t="s">
        <v>194</v>
      </c>
      <c r="H5" s="45">
        <v>567</v>
      </c>
      <c r="I5" s="45">
        <v>6587</v>
      </c>
      <c r="J5" s="45">
        <f t="shared" si="1"/>
        <v>7154</v>
      </c>
    </row>
    <row r="6" spans="2:10">
      <c r="B6" s="44" t="s">
        <v>195</v>
      </c>
      <c r="C6" s="45">
        <v>9796</v>
      </c>
      <c r="D6" s="45">
        <v>539</v>
      </c>
      <c r="E6" s="45">
        <f t="shared" si="0"/>
        <v>10335</v>
      </c>
      <c r="F6" s="43"/>
      <c r="G6" s="44" t="s">
        <v>195</v>
      </c>
      <c r="H6" s="45">
        <v>287</v>
      </c>
      <c r="I6" s="45">
        <v>8756</v>
      </c>
      <c r="J6" s="45">
        <f t="shared" si="1"/>
        <v>9043</v>
      </c>
    </row>
    <row r="7" spans="2:10">
      <c r="B7" s="44" t="s">
        <v>196</v>
      </c>
      <c r="C7" s="45">
        <v>18</v>
      </c>
      <c r="D7" s="45">
        <v>8</v>
      </c>
      <c r="E7" s="45">
        <f t="shared" si="0"/>
        <v>26</v>
      </c>
      <c r="F7" s="43"/>
      <c r="G7" s="44" t="s">
        <v>196</v>
      </c>
      <c r="H7" s="45">
        <v>18</v>
      </c>
      <c r="I7" s="45">
        <v>28</v>
      </c>
      <c r="J7" s="45">
        <f t="shared" si="1"/>
        <v>46</v>
      </c>
    </row>
    <row r="8" spans="2:10">
      <c r="B8" s="44" t="s">
        <v>197</v>
      </c>
      <c r="C8" s="45">
        <v>215</v>
      </c>
      <c r="D8" s="45"/>
      <c r="E8" s="45">
        <f t="shared" si="0"/>
        <v>215</v>
      </c>
      <c r="F8" s="43"/>
      <c r="G8" s="44" t="s">
        <v>197</v>
      </c>
      <c r="H8" s="45">
        <v>91</v>
      </c>
      <c r="I8" s="45">
        <v>354</v>
      </c>
      <c r="J8" s="45">
        <f t="shared" si="1"/>
        <v>445</v>
      </c>
    </row>
    <row r="9" spans="2:10">
      <c r="B9" s="44" t="s">
        <v>198</v>
      </c>
      <c r="C9" s="45">
        <v>59</v>
      </c>
      <c r="D9" s="45">
        <v>34</v>
      </c>
      <c r="E9" s="45">
        <f t="shared" si="0"/>
        <v>93</v>
      </c>
      <c r="F9" s="43"/>
      <c r="G9" s="44" t="s">
        <v>199</v>
      </c>
      <c r="H9" s="45"/>
      <c r="I9" s="45">
        <v>6588</v>
      </c>
      <c r="J9" s="45">
        <f t="shared" si="1"/>
        <v>6588</v>
      </c>
    </row>
    <row r="10" spans="2:10">
      <c r="B10" s="44" t="s">
        <v>199</v>
      </c>
      <c r="C10" s="45">
        <v>5478</v>
      </c>
      <c r="D10" s="45"/>
      <c r="E10" s="45">
        <f t="shared" si="0"/>
        <v>5478</v>
      </c>
      <c r="F10" s="43"/>
      <c r="G10" s="44" t="s">
        <v>198</v>
      </c>
      <c r="H10" s="45">
        <v>45</v>
      </c>
      <c r="I10" s="45">
        <v>709</v>
      </c>
      <c r="J10" s="45">
        <f t="shared" si="1"/>
        <v>754</v>
      </c>
    </row>
    <row r="11" spans="2:10">
      <c r="B11" s="44" t="s">
        <v>194</v>
      </c>
      <c r="C11" s="45">
        <v>7429</v>
      </c>
      <c r="D11" s="45">
        <v>437</v>
      </c>
      <c r="E11" s="45">
        <f t="shared" si="0"/>
        <v>7866</v>
      </c>
      <c r="F11" s="43"/>
      <c r="G11" s="44" t="s">
        <v>192</v>
      </c>
      <c r="H11" s="45">
        <v>323</v>
      </c>
      <c r="I11" s="45">
        <v>1869</v>
      </c>
      <c r="J11" s="45">
        <f t="shared" si="1"/>
        <v>2192</v>
      </c>
    </row>
    <row r="12" spans="2:10">
      <c r="B12" s="43"/>
      <c r="C12" s="43"/>
      <c r="D12" s="43"/>
      <c r="E12" s="43"/>
      <c r="F12" s="43"/>
      <c r="G12" s="43"/>
      <c r="H12" s="43"/>
      <c r="I12" s="43"/>
      <c r="J12" s="43"/>
    </row>
    <row r="13" spans="2:10">
      <c r="B13" s="46"/>
      <c r="C13" s="46"/>
      <c r="D13" s="46"/>
      <c r="E13" s="46"/>
      <c r="F13" s="43"/>
      <c r="G13" s="46"/>
      <c r="H13" s="46"/>
      <c r="I13" s="46"/>
      <c r="J13" s="46"/>
    </row>
    <row r="14" spans="2:10">
      <c r="B14" s="60" t="s">
        <v>200</v>
      </c>
      <c r="C14" s="60"/>
      <c r="D14" s="60"/>
      <c r="E14" s="60"/>
      <c r="F14" s="43"/>
      <c r="G14" s="61" t="s">
        <v>201</v>
      </c>
      <c r="H14" s="62"/>
      <c r="I14" s="62"/>
      <c r="J14" s="63"/>
    </row>
    <row r="15" spans="2:10">
      <c r="B15" s="44" t="s">
        <v>202</v>
      </c>
      <c r="C15" s="44" t="s">
        <v>189</v>
      </c>
      <c r="D15" s="44" t="s">
        <v>190</v>
      </c>
      <c r="E15" s="44" t="s">
        <v>191</v>
      </c>
      <c r="F15" s="43"/>
      <c r="G15" s="44" t="s">
        <v>202</v>
      </c>
      <c r="H15" s="44" t="s">
        <v>189</v>
      </c>
      <c r="I15" s="44" t="s">
        <v>190</v>
      </c>
      <c r="J15" s="44" t="s">
        <v>191</v>
      </c>
    </row>
    <row r="16" spans="2:10">
      <c r="B16" s="44" t="s">
        <v>203</v>
      </c>
      <c r="C16" s="45">
        <v>6785</v>
      </c>
      <c r="D16" s="45">
        <v>867</v>
      </c>
      <c r="E16" s="45">
        <f t="shared" ref="E16:E22" si="2">C16+D16</f>
        <v>7652</v>
      </c>
      <c r="F16" s="43"/>
      <c r="G16" s="44"/>
      <c r="H16" s="45"/>
      <c r="I16" s="45"/>
      <c r="J16" s="45"/>
    </row>
    <row r="17" spans="2:10">
      <c r="B17" s="44" t="s">
        <v>195</v>
      </c>
      <c r="C17" s="45">
        <v>9857</v>
      </c>
      <c r="D17" s="45">
        <v>129</v>
      </c>
      <c r="E17" s="45">
        <f t="shared" si="2"/>
        <v>9986</v>
      </c>
      <c r="F17" s="43"/>
      <c r="G17" s="44"/>
      <c r="H17" s="45"/>
      <c r="I17" s="45"/>
      <c r="J17" s="45"/>
    </row>
    <row r="18" spans="2:10">
      <c r="B18" s="44" t="s">
        <v>193</v>
      </c>
      <c r="C18" s="45">
        <v>6674</v>
      </c>
      <c r="D18" s="45">
        <v>986</v>
      </c>
      <c r="E18" s="45">
        <f t="shared" si="2"/>
        <v>7660</v>
      </c>
      <c r="F18" s="43"/>
      <c r="G18" s="44"/>
      <c r="H18" s="45"/>
      <c r="I18" s="45"/>
      <c r="J18" s="45"/>
    </row>
    <row r="19" spans="2:10">
      <c r="B19" s="44" t="s">
        <v>197</v>
      </c>
      <c r="C19" s="45">
        <v>563</v>
      </c>
      <c r="D19" s="45">
        <v>71</v>
      </c>
      <c r="E19" s="45">
        <f t="shared" si="2"/>
        <v>634</v>
      </c>
      <c r="F19" s="43"/>
      <c r="G19" s="43"/>
      <c r="H19" s="47"/>
      <c r="I19" s="47"/>
      <c r="J19" s="47"/>
    </row>
    <row r="20" spans="2:10">
      <c r="B20" s="44" t="s">
        <v>198</v>
      </c>
      <c r="C20" s="45">
        <v>1238</v>
      </c>
      <c r="D20" s="45">
        <v>86</v>
      </c>
      <c r="E20" s="45">
        <f t="shared" si="2"/>
        <v>1324</v>
      </c>
      <c r="F20" s="43"/>
      <c r="G20" s="43"/>
      <c r="H20" s="47"/>
      <c r="I20" s="47"/>
      <c r="J20" s="47"/>
    </row>
    <row r="21" spans="2:10">
      <c r="B21" s="44" t="s">
        <v>199</v>
      </c>
      <c r="C21" s="45">
        <v>2378</v>
      </c>
      <c r="D21" s="45"/>
      <c r="E21" s="45">
        <f t="shared" si="2"/>
        <v>2378</v>
      </c>
      <c r="F21" s="43"/>
      <c r="G21" s="43"/>
      <c r="H21" s="47"/>
      <c r="I21" s="47"/>
      <c r="J21" s="47"/>
    </row>
    <row r="22" spans="2:10">
      <c r="B22" s="44" t="s">
        <v>192</v>
      </c>
      <c r="C22" s="45">
        <v>3219</v>
      </c>
      <c r="D22" s="45">
        <v>128</v>
      </c>
      <c r="E22" s="45">
        <f t="shared" si="2"/>
        <v>3347</v>
      </c>
      <c r="F22" s="43"/>
      <c r="G22" s="43"/>
      <c r="H22" s="47"/>
      <c r="I22" s="47"/>
      <c r="J22" s="47"/>
    </row>
  </sheetData>
  <mergeCells count="4">
    <mergeCell ref="B2:E2"/>
    <mergeCell ref="G2:J2"/>
    <mergeCell ref="B14:E14"/>
    <mergeCell ref="G14:J1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6" workbookViewId="0">
      <selection activeCell="I43" sqref="I43"/>
    </sheetView>
  </sheetViews>
  <sheetFormatPr defaultRowHeight="17"/>
  <cols>
    <col min="1" max="1" width="4.58203125" customWidth="1"/>
    <col min="3" max="7" width="12.9140625" customWidth="1"/>
  </cols>
  <sheetData>
    <row r="1" spans="1:7">
      <c r="A1" s="48" t="s">
        <v>70</v>
      </c>
      <c r="B1" s="49" t="s">
        <v>204</v>
      </c>
      <c r="C1" s="50"/>
      <c r="D1" s="2"/>
      <c r="E1" s="2"/>
      <c r="F1" s="2"/>
      <c r="G1" s="2"/>
    </row>
    <row r="2" spans="1:7">
      <c r="A2" s="50"/>
      <c r="B2" s="2"/>
      <c r="C2" s="2"/>
      <c r="D2" s="2"/>
      <c r="E2" s="2"/>
      <c r="F2" s="2"/>
      <c r="G2" s="2"/>
    </row>
    <row r="3" spans="1:7">
      <c r="A3" s="50"/>
      <c r="B3" s="14" t="s">
        <v>205</v>
      </c>
      <c r="C3" s="14" t="s">
        <v>206</v>
      </c>
      <c r="D3" s="14" t="s">
        <v>207</v>
      </c>
      <c r="E3" s="14" t="s">
        <v>208</v>
      </c>
      <c r="F3" s="14" t="s">
        <v>209</v>
      </c>
      <c r="G3" s="14" t="s">
        <v>210</v>
      </c>
    </row>
    <row r="4" spans="1:7">
      <c r="A4" s="50"/>
      <c r="B4" s="14" t="s">
        <v>211</v>
      </c>
      <c r="C4" s="42">
        <v>50</v>
      </c>
      <c r="D4" s="42">
        <v>55000</v>
      </c>
      <c r="E4" s="42">
        <v>5500000</v>
      </c>
      <c r="F4" s="42">
        <v>7150000</v>
      </c>
      <c r="G4" s="42">
        <v>12650000</v>
      </c>
    </row>
    <row r="5" spans="1:7">
      <c r="A5" s="50"/>
      <c r="B5" s="14" t="s">
        <v>212</v>
      </c>
      <c r="C5" s="42">
        <v>70</v>
      </c>
      <c r="D5" s="42">
        <v>77000</v>
      </c>
      <c r="E5" s="42">
        <v>6160000</v>
      </c>
      <c r="F5" s="42">
        <v>9240000</v>
      </c>
      <c r="G5" s="42">
        <v>15400000</v>
      </c>
    </row>
    <row r="6" spans="1:7">
      <c r="A6" s="50"/>
      <c r="B6" s="14" t="s">
        <v>213</v>
      </c>
      <c r="C6" s="42">
        <v>65</v>
      </c>
      <c r="D6" s="42">
        <v>71500</v>
      </c>
      <c r="E6" s="42">
        <v>7150000</v>
      </c>
      <c r="F6" s="42">
        <v>9295000</v>
      </c>
      <c r="G6" s="42">
        <v>16445000</v>
      </c>
    </row>
    <row r="7" spans="1:7">
      <c r="A7" s="50"/>
      <c r="B7" s="14" t="s">
        <v>214</v>
      </c>
      <c r="C7" s="42">
        <v>80</v>
      </c>
      <c r="D7" s="42">
        <v>88000</v>
      </c>
      <c r="E7" s="42">
        <v>11440000</v>
      </c>
      <c r="F7" s="42">
        <v>21120000</v>
      </c>
      <c r="G7" s="42">
        <v>32560000</v>
      </c>
    </row>
    <row r="8" spans="1:7">
      <c r="A8" s="50"/>
      <c r="B8" s="14" t="s">
        <v>215</v>
      </c>
      <c r="C8" s="42">
        <v>90</v>
      </c>
      <c r="D8" s="42">
        <v>99000</v>
      </c>
      <c r="E8" s="42">
        <v>12375000</v>
      </c>
      <c r="F8" s="42">
        <v>31680000</v>
      </c>
      <c r="G8" s="42">
        <v>44055000</v>
      </c>
    </row>
    <row r="9" spans="1:7">
      <c r="A9" s="50"/>
      <c r="B9" s="14" t="s">
        <v>216</v>
      </c>
      <c r="C9" s="42">
        <v>150</v>
      </c>
      <c r="D9" s="42">
        <v>165000</v>
      </c>
      <c r="E9" s="42">
        <v>26400000</v>
      </c>
      <c r="F9" s="42">
        <v>26400000</v>
      </c>
      <c r="G9" s="42">
        <v>52800000</v>
      </c>
    </row>
    <row r="10" spans="1:7">
      <c r="A10" s="50"/>
      <c r="B10" s="64" t="s">
        <v>217</v>
      </c>
      <c r="C10" s="64"/>
      <c r="D10" s="64"/>
      <c r="E10" s="51"/>
      <c r="F10" s="51"/>
      <c r="G10" s="51"/>
    </row>
    <row r="17" spans="1:7">
      <c r="A17" s="52" t="s">
        <v>218</v>
      </c>
      <c r="B17" s="53" t="s">
        <v>219</v>
      </c>
      <c r="C17" s="39"/>
      <c r="D17" s="39"/>
      <c r="E17" s="39"/>
      <c r="F17" s="39"/>
      <c r="G17" s="39"/>
    </row>
    <row r="18" spans="1:7">
      <c r="A18" s="39"/>
      <c r="B18" s="40" t="s">
        <v>220</v>
      </c>
      <c r="C18" s="40" t="s">
        <v>221</v>
      </c>
      <c r="D18" s="40" t="s">
        <v>222</v>
      </c>
      <c r="E18" s="40" t="s">
        <v>223</v>
      </c>
      <c r="F18" s="40" t="s">
        <v>224</v>
      </c>
      <c r="G18" s="40" t="s">
        <v>225</v>
      </c>
    </row>
    <row r="19" spans="1:7">
      <c r="A19" s="39"/>
      <c r="B19" s="40" t="s">
        <v>226</v>
      </c>
      <c r="C19" s="40" t="s">
        <v>227</v>
      </c>
      <c r="D19" s="54">
        <v>44259</v>
      </c>
      <c r="E19" s="42">
        <v>5000000</v>
      </c>
      <c r="F19" s="55">
        <v>8.3000000000000004E-2</v>
      </c>
      <c r="G19" s="42">
        <v>375000</v>
      </c>
    </row>
    <row r="20" spans="1:7">
      <c r="A20" s="39"/>
      <c r="B20" s="40" t="s">
        <v>228</v>
      </c>
      <c r="C20" s="40" t="s">
        <v>229</v>
      </c>
      <c r="D20" s="54">
        <v>44262</v>
      </c>
      <c r="E20" s="42">
        <v>15000000</v>
      </c>
      <c r="F20" s="55">
        <v>0.08</v>
      </c>
      <c r="G20" s="42">
        <v>1200000</v>
      </c>
    </row>
    <row r="21" spans="1:7">
      <c r="A21" s="39"/>
      <c r="B21" s="40" t="s">
        <v>230</v>
      </c>
      <c r="C21" s="40" t="s">
        <v>231</v>
      </c>
      <c r="D21" s="54">
        <v>44301</v>
      </c>
      <c r="E21" s="42">
        <v>8000000</v>
      </c>
      <c r="F21" s="55">
        <v>0.09</v>
      </c>
      <c r="G21" s="42">
        <v>600000</v>
      </c>
    </row>
    <row r="22" spans="1:7">
      <c r="A22" s="39"/>
      <c r="B22" s="40" t="s">
        <v>232</v>
      </c>
      <c r="C22" s="40" t="s">
        <v>233</v>
      </c>
      <c r="D22" s="54">
        <v>44339</v>
      </c>
      <c r="E22" s="42">
        <v>2000000</v>
      </c>
      <c r="F22" s="55">
        <v>7.1999999999999995E-2</v>
      </c>
      <c r="G22" s="42">
        <v>144000</v>
      </c>
    </row>
    <row r="23" spans="1:7">
      <c r="A23" s="39"/>
      <c r="B23" s="40" t="s">
        <v>234</v>
      </c>
      <c r="C23" s="40" t="s">
        <v>235</v>
      </c>
      <c r="D23" s="54">
        <v>44407</v>
      </c>
      <c r="E23" s="42">
        <v>12000000</v>
      </c>
      <c r="F23" s="55">
        <v>0.06</v>
      </c>
      <c r="G23" s="42">
        <v>936000</v>
      </c>
    </row>
    <row r="24" spans="1:7">
      <c r="A24" s="39"/>
      <c r="B24" s="40" t="s">
        <v>236</v>
      </c>
      <c r="C24" s="40" t="s">
        <v>237</v>
      </c>
      <c r="D24" s="54">
        <v>44450</v>
      </c>
      <c r="E24" s="42">
        <v>2500000</v>
      </c>
      <c r="F24" s="55">
        <v>7.1999999999999995E-2</v>
      </c>
      <c r="G24" s="42">
        <v>180000</v>
      </c>
    </row>
    <row r="25" spans="1:7">
      <c r="A25" s="39"/>
      <c r="B25" s="40" t="s">
        <v>238</v>
      </c>
      <c r="C25" s="40" t="s">
        <v>239</v>
      </c>
      <c r="D25" s="54">
        <v>44494</v>
      </c>
      <c r="E25" s="42">
        <v>20000000</v>
      </c>
      <c r="F25" s="55">
        <v>0.05</v>
      </c>
      <c r="G25" s="42">
        <v>1700000</v>
      </c>
    </row>
    <row r="26" spans="1:7">
      <c r="A26" s="39"/>
      <c r="B26" s="40" t="s">
        <v>240</v>
      </c>
      <c r="C26" s="40"/>
      <c r="D26" s="40"/>
      <c r="E26" s="42">
        <v>64500000</v>
      </c>
      <c r="F26" s="40"/>
      <c r="G26" s="42">
        <v>5135000</v>
      </c>
    </row>
  </sheetData>
  <mergeCells count="1">
    <mergeCell ref="B10:D10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기타작업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2020-04-06T08:31:25Z</dcterms:modified>
</cp:coreProperties>
</file>