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컴퓨터활용능력 실기\2021\진행\2급 기본서\부록자료\기출문제따라하기\"/>
    </mc:Choice>
  </mc:AlternateContent>
  <bookViews>
    <workbookView xWindow="0" yWindow="0" windowWidth="25605" windowHeight="1216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5" l="1"/>
  <c r="E3" i="5"/>
  <c r="F6" i="2" l="1"/>
  <c r="F7" i="2"/>
  <c r="F8" i="2"/>
  <c r="F9" i="2"/>
  <c r="F10" i="2"/>
  <c r="F11" i="2"/>
  <c r="F12" i="2"/>
  <c r="F13" i="2"/>
  <c r="F14" i="2"/>
  <c r="F15" i="2"/>
  <c r="F5" i="2"/>
  <c r="F4" i="2"/>
  <c r="B6" i="5" l="1"/>
  <c r="E6" i="5" l="1"/>
</calcChain>
</file>

<file path=xl/sharedStrings.xml><?xml version="1.0" encoding="utf-8"?>
<sst xmlns="http://schemas.openxmlformats.org/spreadsheetml/2006/main" count="301" uniqueCount="230">
  <si>
    <t>등급</t>
  </si>
  <si>
    <t>1+</t>
  </si>
  <si>
    <t>1등급</t>
  </si>
  <si>
    <t>2등급</t>
  </si>
  <si>
    <t>이사일자</t>
  </si>
  <si>
    <t>계약자명</t>
  </si>
  <si>
    <t>지역</t>
  </si>
  <si>
    <t>이사량(톤)</t>
  </si>
  <si>
    <t>이사비용</t>
  </si>
  <si>
    <t>8km</t>
  </si>
  <si>
    <t>9km</t>
  </si>
  <si>
    <t>13km</t>
  </si>
  <si>
    <t>[표1]</t>
  </si>
  <si>
    <t>정류장수</t>
  </si>
  <si>
    <t>출발시간</t>
  </si>
  <si>
    <t>도착시간</t>
  </si>
  <si>
    <t>[표3]</t>
  </si>
  <si>
    <t>장르</t>
  </si>
  <si>
    <t>상영등급</t>
  </si>
  <si>
    <t>액션</t>
  </si>
  <si>
    <t>15세이상</t>
  </si>
  <si>
    <t>12세이상</t>
  </si>
  <si>
    <t>가족</t>
  </si>
  <si>
    <t>전체</t>
  </si>
  <si>
    <t>&lt;조건&gt;</t>
  </si>
  <si>
    <t>[표2]</t>
    <phoneticPr fontId="2" type="noConversion"/>
  </si>
  <si>
    <t>부서명</t>
    <phoneticPr fontId="2" type="noConversion"/>
  </si>
  <si>
    <t>판매실적</t>
    <phoneticPr fontId="2" type="noConversion"/>
  </si>
  <si>
    <t>비고</t>
    <phoneticPr fontId="2" type="noConversion"/>
  </si>
  <si>
    <t>[표4]</t>
    <phoneticPr fontId="2" type="noConversion"/>
  </si>
  <si>
    <t>[표5]</t>
    <phoneticPr fontId="2" type="noConversion"/>
  </si>
  <si>
    <t>수강코드</t>
    <phoneticPr fontId="2" type="noConversion"/>
  </si>
  <si>
    <t>강사명</t>
    <phoneticPr fontId="2" type="noConversion"/>
  </si>
  <si>
    <t>수강과목</t>
    <phoneticPr fontId="2" type="noConversion"/>
  </si>
  <si>
    <t>순이익</t>
    <phoneticPr fontId="2" type="noConversion"/>
  </si>
  <si>
    <t>[표1]</t>
    <phoneticPr fontId="2" type="noConversion"/>
  </si>
  <si>
    <t>서울 영업실적</t>
    <phoneticPr fontId="2" type="noConversion"/>
  </si>
  <si>
    <t>[표2]</t>
    <phoneticPr fontId="2" type="noConversion"/>
  </si>
  <si>
    <t>경기 영업실적</t>
    <phoneticPr fontId="2" type="noConversion"/>
  </si>
  <si>
    <t>제품코드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</si>
  <si>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</si>
  <si>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</si>
  <si>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</si>
  <si>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</si>
  <si>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</si>
  <si>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</si>
  <si>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[표3]</t>
    <phoneticPr fontId="2" type="noConversion"/>
  </si>
  <si>
    <t>인천 영업실적</t>
    <phoneticPr fontId="2" type="noConversion"/>
  </si>
  <si>
    <t>수도권 영업실적</t>
    <phoneticPr fontId="2" type="noConversion"/>
  </si>
  <si>
    <t>제품코드</t>
    <phoneticPr fontId="2" type="noConversion"/>
  </si>
  <si>
    <t>2월</t>
    <phoneticPr fontId="2" type="noConversion"/>
  </si>
  <si>
    <t>3월</t>
    <phoneticPr fontId="2" type="noConversion"/>
  </si>
  <si>
    <t>2월</t>
    <phoneticPr fontId="2" type="noConversion"/>
  </si>
  <si>
    <t>학생명</t>
    <phoneticPr fontId="2" type="noConversion"/>
  </si>
  <si>
    <t>국어</t>
    <phoneticPr fontId="2" type="noConversion"/>
  </si>
  <si>
    <t>총점</t>
    <phoneticPr fontId="2" type="noConversion"/>
  </si>
  <si>
    <t>상공산업 4월 매출현황</t>
    <phoneticPr fontId="2" type="noConversion"/>
  </si>
  <si>
    <t>상공 정육식당 소고기 판매 현황</t>
    <phoneticPr fontId="2" type="noConversion"/>
  </si>
  <si>
    <t>꽃등심</t>
    <phoneticPr fontId="2" type="noConversion"/>
  </si>
  <si>
    <t>갈비살</t>
    <phoneticPr fontId="2" type="noConversion"/>
  </si>
  <si>
    <t>채끝살</t>
    <phoneticPr fontId="2" type="noConversion"/>
  </si>
  <si>
    <t>포장일자</t>
    <phoneticPr fontId="2" type="noConversion"/>
  </si>
  <si>
    <t>가격(200g)</t>
    <phoneticPr fontId="2" type="noConversion"/>
  </si>
  <si>
    <t>안심</t>
    <phoneticPr fontId="2" type="noConversion"/>
  </si>
  <si>
    <t>판매량(kg)</t>
    <phoneticPr fontId="2" type="noConversion"/>
  </si>
  <si>
    <t>총판매금액</t>
    <phoneticPr fontId="2" type="noConversion"/>
  </si>
  <si>
    <t>종류</t>
    <phoneticPr fontId="2" type="noConversion"/>
  </si>
  <si>
    <t>상공 포장이사 예약 현황</t>
    <phoneticPr fontId="2" type="noConversion"/>
  </si>
  <si>
    <t>예약일자</t>
    <phoneticPr fontId="2" type="noConversion"/>
  </si>
  <si>
    <t>차량(대)</t>
    <phoneticPr fontId="2" type="noConversion"/>
  </si>
  <si>
    <t>김나경</t>
    <phoneticPr fontId="2" type="noConversion"/>
  </si>
  <si>
    <t>임홍진</t>
    <phoneticPr fontId="2" type="noConversion"/>
  </si>
  <si>
    <t>정은애</t>
    <phoneticPr fontId="2" type="noConversion"/>
  </si>
  <si>
    <t>손가인</t>
    <phoneticPr fontId="2" type="noConversion"/>
  </si>
  <si>
    <t>마동희</t>
    <phoneticPr fontId="2" type="noConversion"/>
  </si>
  <si>
    <t>김대건</t>
    <phoneticPr fontId="2" type="noConversion"/>
  </si>
  <si>
    <t>강미경</t>
    <phoneticPr fontId="2" type="noConversion"/>
  </si>
  <si>
    <t>고창희</t>
    <phoneticPr fontId="2" type="noConversion"/>
  </si>
  <si>
    <t>최미은</t>
    <phoneticPr fontId="2" type="noConversion"/>
  </si>
  <si>
    <t>정순희</t>
    <phoneticPr fontId="2" type="noConversion"/>
  </si>
  <si>
    <t>이미정</t>
    <phoneticPr fontId="2" type="noConversion"/>
  </si>
  <si>
    <t>김가은</t>
    <phoneticPr fontId="2" type="noConversion"/>
  </si>
  <si>
    <t>구창일</t>
    <phoneticPr fontId="2" type="noConversion"/>
  </si>
  <si>
    <t>개포동</t>
    <phoneticPr fontId="2" type="noConversion"/>
  </si>
  <si>
    <t>공덕동</t>
    <phoneticPr fontId="2" type="noConversion"/>
  </si>
  <si>
    <t>염창동</t>
    <phoneticPr fontId="2" type="noConversion"/>
  </si>
  <si>
    <t>목동</t>
    <phoneticPr fontId="2" type="noConversion"/>
  </si>
  <si>
    <t>방학동</t>
    <phoneticPr fontId="2" type="noConversion"/>
  </si>
  <si>
    <t>장안동</t>
    <phoneticPr fontId="2" type="noConversion"/>
  </si>
  <si>
    <t>개봉동</t>
    <phoneticPr fontId="2" type="noConversion"/>
  </si>
  <si>
    <t>상암동</t>
    <phoneticPr fontId="2" type="noConversion"/>
  </si>
  <si>
    <t>아현동</t>
    <phoneticPr fontId="2" type="noConversion"/>
  </si>
  <si>
    <t>성북동</t>
    <phoneticPr fontId="2" type="noConversion"/>
  </si>
  <si>
    <t>상일동</t>
    <phoneticPr fontId="2" type="noConversion"/>
  </si>
  <si>
    <t>우면동</t>
    <phoneticPr fontId="2" type="noConversion"/>
  </si>
  <si>
    <t>신림동</t>
    <phoneticPr fontId="2" type="noConversion"/>
  </si>
  <si>
    <t>이사거리</t>
    <phoneticPr fontId="2" type="noConversion"/>
  </si>
  <si>
    <t>14km</t>
  </si>
  <si>
    <t>32km</t>
  </si>
  <si>
    <t>10km</t>
  </si>
  <si>
    <t>11km</t>
  </si>
  <si>
    <t>60km</t>
  </si>
  <si>
    <t>24km</t>
  </si>
  <si>
    <t>18km</t>
  </si>
  <si>
    <t>34km</t>
  </si>
  <si>
    <t>12km</t>
  </si>
  <si>
    <t>셔틀버스 운행 시간표</t>
    <phoneticPr fontId="2" type="noConversion"/>
  </si>
  <si>
    <t>목적지</t>
    <phoneticPr fontId="2" type="noConversion"/>
  </si>
  <si>
    <t>경복궁</t>
    <phoneticPr fontId="2" type="noConversion"/>
  </si>
  <si>
    <t>광화문</t>
    <phoneticPr fontId="2" type="noConversion"/>
  </si>
  <si>
    <t>청계천</t>
    <phoneticPr fontId="2" type="noConversion"/>
  </si>
  <si>
    <t>인사동</t>
    <phoneticPr fontId="2" type="noConversion"/>
  </si>
  <si>
    <t>북촌</t>
    <phoneticPr fontId="2" type="noConversion"/>
  </si>
  <si>
    <t>남산</t>
    <phoneticPr fontId="2" type="noConversion"/>
  </si>
  <si>
    <t>서울역</t>
    <phoneticPr fontId="2" type="noConversion"/>
  </si>
  <si>
    <t>동대문</t>
    <phoneticPr fontId="2" type="noConversion"/>
  </si>
  <si>
    <t>영업부서별 실적표</t>
    <phoneticPr fontId="2" type="noConversion"/>
  </si>
  <si>
    <t>백화점</t>
    <phoneticPr fontId="2" type="noConversion"/>
  </si>
  <si>
    <t>백화점</t>
    <phoneticPr fontId="2" type="noConversion"/>
  </si>
  <si>
    <t>강북영업</t>
    <phoneticPr fontId="2" type="noConversion"/>
  </si>
  <si>
    <t>강서영업</t>
    <phoneticPr fontId="2" type="noConversion"/>
  </si>
  <si>
    <t>쇼핑몰</t>
    <phoneticPr fontId="2" type="noConversion"/>
  </si>
  <si>
    <t>백화점</t>
    <phoneticPr fontId="2" type="noConversion"/>
  </si>
  <si>
    <t>쇼핑몰</t>
    <phoneticPr fontId="2" type="noConversion"/>
  </si>
  <si>
    <t>백화점</t>
    <phoneticPr fontId="2" type="noConversion"/>
  </si>
  <si>
    <t>강남영업</t>
    <phoneticPr fontId="2" type="noConversion"/>
  </si>
  <si>
    <t>강동영업</t>
    <phoneticPr fontId="2" type="noConversion"/>
  </si>
  <si>
    <t>평촌영업</t>
    <phoneticPr fontId="2" type="noConversion"/>
  </si>
  <si>
    <t>분당영업</t>
    <phoneticPr fontId="2" type="noConversion"/>
  </si>
  <si>
    <t>수원영업</t>
    <phoneticPr fontId="2" type="noConversion"/>
  </si>
  <si>
    <t>인천영업</t>
    <phoneticPr fontId="2" type="noConversion"/>
  </si>
  <si>
    <t>매장위치</t>
    <phoneticPr fontId="2" type="noConversion"/>
  </si>
  <si>
    <t>서울본부</t>
    <phoneticPr fontId="2" type="noConversion"/>
  </si>
  <si>
    <t>경기본부</t>
    <phoneticPr fontId="2" type="noConversion"/>
  </si>
  <si>
    <t>경기본부</t>
    <phoneticPr fontId="2" type="noConversion"/>
  </si>
  <si>
    <t>소속</t>
    <phoneticPr fontId="2" type="noConversion"/>
  </si>
  <si>
    <t>인천본부</t>
    <phoneticPr fontId="2" type="noConversion"/>
  </si>
  <si>
    <t>영화제목</t>
    <phoneticPr fontId="2" type="noConversion"/>
  </si>
  <si>
    <t>예매수량</t>
    <phoneticPr fontId="2" type="noConversion"/>
  </si>
  <si>
    <t>영화예매현황</t>
    <phoneticPr fontId="2" type="noConversion"/>
  </si>
  <si>
    <t>드라마</t>
    <phoneticPr fontId="2" type="noConversion"/>
  </si>
  <si>
    <t>액션</t>
    <phoneticPr fontId="2" type="noConversion"/>
  </si>
  <si>
    <t>드라마</t>
    <phoneticPr fontId="2" type="noConversion"/>
  </si>
  <si>
    <t>기생충</t>
    <phoneticPr fontId="2" type="noConversion"/>
  </si>
  <si>
    <t>걸캅스</t>
    <phoneticPr fontId="2" type="noConversion"/>
  </si>
  <si>
    <t>코미디</t>
    <phoneticPr fontId="2" type="noConversion"/>
  </si>
  <si>
    <t>알라딘</t>
    <phoneticPr fontId="2" type="noConversion"/>
  </si>
  <si>
    <t>가족</t>
    <phoneticPr fontId="2" type="noConversion"/>
  </si>
  <si>
    <t>엑시트</t>
    <phoneticPr fontId="2" type="noConversion"/>
  </si>
  <si>
    <t>백두산</t>
    <phoneticPr fontId="2" type="noConversion"/>
  </si>
  <si>
    <t>캡틴마블</t>
    <phoneticPr fontId="2" type="noConversion"/>
  </si>
  <si>
    <t>어벤져스</t>
    <phoneticPr fontId="2" type="noConversion"/>
  </si>
  <si>
    <t>극한직업</t>
    <phoneticPr fontId="2" type="noConversion"/>
  </si>
  <si>
    <t>조커</t>
    <phoneticPr fontId="2" type="noConversion"/>
  </si>
  <si>
    <t>남산의 부장들</t>
    <phoneticPr fontId="2" type="noConversion"/>
  </si>
  <si>
    <t>드라마 예매량 평균</t>
    <phoneticPr fontId="2" type="noConversion"/>
  </si>
  <si>
    <t>김미정</t>
    <phoneticPr fontId="2" type="noConversion"/>
  </si>
  <si>
    <t>이시언</t>
    <phoneticPr fontId="2" type="noConversion"/>
  </si>
  <si>
    <t>오정환</t>
    <phoneticPr fontId="2" type="noConversion"/>
  </si>
  <si>
    <t>최사랑</t>
    <phoneticPr fontId="2" type="noConversion"/>
  </si>
  <si>
    <t>박지은</t>
    <phoneticPr fontId="2" type="noConversion"/>
  </si>
  <si>
    <t>민재준</t>
    <phoneticPr fontId="2" type="noConversion"/>
  </si>
  <si>
    <t>곽도원</t>
    <phoneticPr fontId="2" type="noConversion"/>
  </si>
  <si>
    <t>방시훈</t>
    <phoneticPr fontId="2" type="noConversion"/>
  </si>
  <si>
    <t>강나래</t>
    <phoneticPr fontId="2" type="noConversion"/>
  </si>
  <si>
    <t>송하니</t>
    <phoneticPr fontId="2" type="noConversion"/>
  </si>
  <si>
    <t>김진수</t>
    <phoneticPr fontId="2" type="noConversion"/>
  </si>
  <si>
    <t>수업일</t>
    <phoneticPr fontId="2" type="noConversion"/>
  </si>
  <si>
    <t>회원명</t>
    <phoneticPr fontId="2" type="noConversion"/>
  </si>
  <si>
    <t>자격증 수강등록 현황</t>
    <phoneticPr fontId="2" type="noConversion"/>
  </si>
  <si>
    <t>손미선</t>
    <phoneticPr fontId="2" type="noConversion"/>
  </si>
  <si>
    <t>1-R-189</t>
    <phoneticPr fontId="2" type="noConversion"/>
  </si>
  <si>
    <t>1-R-289</t>
    <phoneticPr fontId="2" type="noConversion"/>
  </si>
  <si>
    <t>화/목</t>
    <phoneticPr fontId="2" type="noConversion"/>
  </si>
  <si>
    <t>월/수금</t>
    <phoneticPr fontId="2" type="noConversion"/>
  </si>
  <si>
    <t>이하나</t>
    <phoneticPr fontId="2" type="noConversion"/>
  </si>
  <si>
    <t>2-S-147</t>
    <phoneticPr fontId="2" type="noConversion"/>
  </si>
  <si>
    <t>월/수/금</t>
    <phoneticPr fontId="2" type="noConversion"/>
  </si>
  <si>
    <t>화/목</t>
    <phoneticPr fontId="2" type="noConversion"/>
  </si>
  <si>
    <t>2-S-247</t>
    <phoneticPr fontId="2" type="noConversion"/>
  </si>
  <si>
    <t>박진성</t>
    <phoneticPr fontId="2" type="noConversion"/>
  </si>
  <si>
    <t>3-H-153</t>
    <phoneticPr fontId="2" type="noConversion"/>
  </si>
  <si>
    <t>화/목</t>
    <phoneticPr fontId="2" type="noConversion"/>
  </si>
  <si>
    <t>3-H-253</t>
    <phoneticPr fontId="2" type="noConversion"/>
  </si>
  <si>
    <t>최하늘</t>
    <phoneticPr fontId="2" type="noConversion"/>
  </si>
  <si>
    <t>오미진</t>
    <phoneticPr fontId="2" type="noConversion"/>
  </si>
  <si>
    <t>최수지</t>
    <phoneticPr fontId="2" type="noConversion"/>
  </si>
  <si>
    <t>박미영</t>
    <phoneticPr fontId="2" type="noConversion"/>
  </si>
  <si>
    <t>민준호</t>
    <phoneticPr fontId="2" type="noConversion"/>
  </si>
  <si>
    <t>곽하나</t>
    <phoneticPr fontId="2" type="noConversion"/>
  </si>
  <si>
    <t>송미래</t>
    <phoneticPr fontId="2" type="noConversion"/>
  </si>
  <si>
    <t>강준희</t>
    <phoneticPr fontId="2" type="noConversion"/>
  </si>
  <si>
    <t>김영민</t>
    <phoneticPr fontId="2" type="noConversion"/>
  </si>
  <si>
    <t>박지호</t>
    <phoneticPr fontId="2" type="noConversion"/>
  </si>
  <si>
    <t>한준우</t>
    <phoneticPr fontId="2" type="noConversion"/>
  </si>
  <si>
    <t>제품코드</t>
    <phoneticPr fontId="2" type="noConversion"/>
  </si>
  <si>
    <t>매출총액</t>
    <phoneticPr fontId="2" type="noConversion"/>
  </si>
  <si>
    <t>판매수량</t>
    <phoneticPr fontId="2" type="noConversion"/>
  </si>
  <si>
    <t>판매가격</t>
    <phoneticPr fontId="2" type="noConversion"/>
  </si>
  <si>
    <t>제품원가</t>
    <phoneticPr fontId="2" type="noConversion"/>
  </si>
  <si>
    <t>임대료</t>
    <phoneticPr fontId="2" type="noConversion"/>
  </si>
  <si>
    <t>인건비</t>
    <phoneticPr fontId="2" type="noConversion"/>
  </si>
  <si>
    <t>SMT-S-201</t>
    <phoneticPr fontId="2" type="noConversion"/>
  </si>
  <si>
    <t>4월 스마트폰 매출 현황</t>
    <phoneticPr fontId="2" type="noConversion"/>
  </si>
  <si>
    <t>서울본부</t>
    <phoneticPr fontId="2" type="noConversion"/>
  </si>
  <si>
    <t>SMT-S1</t>
    <phoneticPr fontId="2" type="noConversion"/>
  </si>
  <si>
    <t>SMT-S2</t>
    <phoneticPr fontId="2" type="noConversion"/>
  </si>
  <si>
    <t>SMT-G1</t>
    <phoneticPr fontId="2" type="noConversion"/>
  </si>
  <si>
    <t>SMT-I2</t>
    <phoneticPr fontId="2" type="noConversion"/>
  </si>
  <si>
    <t>(단위 : 천원)</t>
    <phoneticPr fontId="2" type="noConversion"/>
  </si>
  <si>
    <t>수학</t>
    <phoneticPr fontId="2" type="noConversion"/>
  </si>
  <si>
    <t>영어</t>
    <phoneticPr fontId="2" type="noConversion"/>
  </si>
  <si>
    <t>과학탐구</t>
    <phoneticPr fontId="2" type="noConversion"/>
  </si>
  <si>
    <t>전국 연합학력평가 성적표</t>
    <phoneticPr fontId="2" type="noConversion"/>
  </si>
  <si>
    <t>사회탐구</t>
    <phoneticPr fontId="2" type="noConversion"/>
  </si>
  <si>
    <t>게임명</t>
    <phoneticPr fontId="2" type="noConversion"/>
  </si>
  <si>
    <t>부루마블</t>
    <phoneticPr fontId="2" type="noConversion"/>
  </si>
  <si>
    <t>할리갈리</t>
    <phoneticPr fontId="2" type="noConversion"/>
  </si>
  <si>
    <t>젠가</t>
    <phoneticPr fontId="2" type="noConversion"/>
  </si>
  <si>
    <t>루미큐브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</si>
  <si>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</si>
  <si>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</si>
  <si>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</si>
  <si>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다빈치코드</t>
    <phoneticPr fontId="2" type="noConversion"/>
  </si>
  <si>
    <t>2021년 1분기 보드게임 매출 현황</t>
    <phoneticPr fontId="2" type="noConversion"/>
  </si>
  <si>
    <t>추첨자</t>
    <phoneticPr fontId="2" type="noConversion"/>
  </si>
  <si>
    <t>최저층</t>
    <phoneticPr fontId="2" type="noConversion"/>
  </si>
  <si>
    <t>최고층</t>
    <phoneticPr fontId="2" type="noConversion"/>
  </si>
  <si>
    <t>당첨층수</t>
    <phoneticPr fontId="2" type="noConversion"/>
  </si>
  <si>
    <t>아파트 당첨현황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</si>
</sst>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;@"/>
    <numFmt numFmtId="177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6" fillId="0" borderId="0" xfId="2" applyFont="1">
      <alignment vertical="center"/>
    </xf>
    <xf numFmtId="0" fontId="3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1" xfId="3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41" fontId="0" fillId="0" borderId="1" xfId="0" applyNumberFormat="1" applyBorder="1" applyAlignment="1">
      <alignment horizontal="center" vertical="center"/>
    </xf>
    <xf numFmtId="177" fontId="0" fillId="0" borderId="1" xfId="0" applyNumberFormat="1" applyBorder="1">
      <alignment vertical="center"/>
    </xf>
    <xf numFmtId="177" fontId="0" fillId="0" borderId="1" xfId="0" applyNumberFormat="1" applyBorder="1" applyAlignment="1">
      <alignment horizontal="right" vertical="center"/>
    </xf>
    <xf numFmtId="41" fontId="7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 2" xfId="3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1월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차트작업!$A$4:$A$8</c:f>
              <c:strCache>
                <c:ptCount val="5"/>
                <c:pt idx="0">
                  <c:v>부루마블</c:v>
                </c:pt>
                <c:pt idx="1">
                  <c:v>할리갈리</c:v>
                </c:pt>
                <c:pt idx="2">
                  <c:v>젠가</c:v>
                </c:pt>
                <c:pt idx="3">
                  <c:v>루미큐브</c:v>
                </c:pt>
                <c:pt idx="4">
                  <c:v>다빈치코드</c:v>
                </c:pt>
              </c:strCache>
            </c:strRef>
          </c:cat>
          <c:val>
            <c:numRef>
              <c:f>차트작업!$B$4:$B$8</c:f>
              <c:numCache>
                <c:formatCode>_(* #,##0_);_(* \(#,##0\);_(* "-"_);_(@_)</c:formatCode>
                <c:ptCount val="5"/>
                <c:pt idx="0" formatCode="#,##0_ ">
                  <c:v>34500000</c:v>
                </c:pt>
                <c:pt idx="1">
                  <c:v>31500000</c:v>
                </c:pt>
                <c:pt idx="2" formatCode="#,##0_ ">
                  <c:v>25200000</c:v>
                </c:pt>
                <c:pt idx="3">
                  <c:v>38500000</c:v>
                </c:pt>
                <c:pt idx="4">
                  <c:v>28500000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50-4C75-9EB8-8A9F6C2744D5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2월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차트작업!$A$4:$A$8</c:f>
              <c:strCache>
                <c:ptCount val="5"/>
                <c:pt idx="0">
                  <c:v>부루마블</c:v>
                </c:pt>
                <c:pt idx="1">
                  <c:v>할리갈리</c:v>
                </c:pt>
                <c:pt idx="2">
                  <c:v>젠가</c:v>
                </c:pt>
                <c:pt idx="3">
                  <c:v>루미큐브</c:v>
                </c:pt>
                <c:pt idx="4">
                  <c:v>다빈치코드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 formatCode="#,##0_ ">
                  <c:v>36500000</c:v>
                </c:pt>
                <c:pt idx="1">
                  <c:v>30500000</c:v>
                </c:pt>
                <c:pt idx="2" formatCode="#,##0_ ">
                  <c:v>27500000</c:v>
                </c:pt>
                <c:pt idx="3">
                  <c:v>37200000</c:v>
                </c:pt>
                <c:pt idx="4">
                  <c:v>24500000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50-4C75-9EB8-8A9F6C2744D5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3월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차트작업!$A$4:$A$8</c:f>
              <c:strCache>
                <c:ptCount val="5"/>
                <c:pt idx="0">
                  <c:v>부루마블</c:v>
                </c:pt>
                <c:pt idx="1">
                  <c:v>할리갈리</c:v>
                </c:pt>
                <c:pt idx="2">
                  <c:v>젠가</c:v>
                </c:pt>
                <c:pt idx="3">
                  <c:v>루미큐브</c:v>
                </c:pt>
                <c:pt idx="4">
                  <c:v>다빈치코드</c:v>
                </c:pt>
              </c:strCache>
            </c:strRef>
          </c:cat>
          <c:val>
            <c:numRef>
              <c:f>차트작업!$D$4:$D$8</c:f>
              <c:numCache>
                <c:formatCode>_(* #,##0_);_(* \(#,##0\);_(* "-"_);_(@_)</c:formatCode>
                <c:ptCount val="5"/>
                <c:pt idx="0" formatCode="#,##0_ ">
                  <c:v>38000000</c:v>
                </c:pt>
                <c:pt idx="1">
                  <c:v>34500000</c:v>
                </c:pt>
                <c:pt idx="2" formatCode="#,##0_ ">
                  <c:v>24800000</c:v>
                </c:pt>
                <c:pt idx="3">
                  <c:v>39000000</c:v>
                </c:pt>
                <c:pt idx="4">
                  <c:v>29500000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850-4C75-9EB8-8A9F6C2744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68624"/>
        <c:axId val="548360304"/>
      </c:lineChart>
      <c:catAx>
        <c:axId val="54836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8360304"/>
        <c:crosses val="autoZero"/>
        <c:auto val="1"/>
        <c:lblAlgn val="ctr"/>
        <c:lblOffset val="100"/>
        <c:noMultiLvlLbl val="0"/>
      </c:catAx>
      <c:valAx>
        <c:axId val="548360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836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6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5</xdr:col>
      <xdr:colOff>0</xdr:colOff>
      <xdr:row>24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cols>
    <col min="2" max="2" width="10.375" bestFit="1" customWidth="1"/>
    <col min="6" max="6" width="9.875" bestFit="1" customWidth="1"/>
  </cols>
  <sheetData>
    <row r="1" spans="1:1" x14ac:dyDescent="0.3">
      <c r="A1" t="s">
        <v>56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6.5" x14ac:dyDescent="0.3"/>
  <cols>
    <col min="3" max="3" width="9.5" bestFit="1" customWidth="1"/>
    <col min="4" max="4" width="10.125" bestFit="1" customWidth="1"/>
    <col min="5" max="5" width="9.875" bestFit="1" customWidth="1"/>
    <col min="6" max="6" width="10.375" bestFit="1" customWidth="1"/>
  </cols>
  <sheetData>
    <row r="1" spans="1:6" x14ac:dyDescent="0.3">
      <c r="A1" t="s">
        <v>57</v>
      </c>
    </row>
    <row r="3" spans="1:6" x14ac:dyDescent="0.3">
      <c r="A3" t="s">
        <v>66</v>
      </c>
      <c r="B3" t="s">
        <v>0</v>
      </c>
      <c r="C3" t="s">
        <v>61</v>
      </c>
      <c r="D3" t="s">
        <v>62</v>
      </c>
      <c r="E3" t="s">
        <v>64</v>
      </c>
      <c r="F3" t="s">
        <v>65</v>
      </c>
    </row>
    <row r="4" spans="1:6" x14ac:dyDescent="0.3">
      <c r="A4" t="s">
        <v>58</v>
      </c>
      <c r="B4" t="s">
        <v>1</v>
      </c>
      <c r="C4" s="1">
        <v>43864</v>
      </c>
      <c r="D4">
        <v>22500</v>
      </c>
      <c r="E4">
        <v>85</v>
      </c>
      <c r="F4">
        <f>D4*E4*5</f>
        <v>9562500</v>
      </c>
    </row>
    <row r="5" spans="1:6" x14ac:dyDescent="0.3">
      <c r="B5" t="s">
        <v>2</v>
      </c>
      <c r="C5" s="1">
        <v>43866</v>
      </c>
      <c r="D5">
        <v>18500</v>
      </c>
      <c r="E5">
        <v>92</v>
      </c>
      <c r="F5">
        <f>D5*E5*5</f>
        <v>8510000</v>
      </c>
    </row>
    <row r="6" spans="1:6" x14ac:dyDescent="0.3">
      <c r="B6" t="s">
        <v>3</v>
      </c>
      <c r="C6" s="1">
        <v>43868</v>
      </c>
      <c r="D6">
        <v>13500</v>
      </c>
      <c r="E6">
        <v>51</v>
      </c>
      <c r="F6">
        <f t="shared" ref="F6:F15" si="0">D6*E6*5</f>
        <v>3442500</v>
      </c>
    </row>
    <row r="7" spans="1:6" x14ac:dyDescent="0.3">
      <c r="A7" t="s">
        <v>59</v>
      </c>
      <c r="B7" t="s">
        <v>1</v>
      </c>
      <c r="C7" s="1">
        <v>43864</v>
      </c>
      <c r="D7">
        <v>24000</v>
      </c>
      <c r="E7">
        <v>78</v>
      </c>
      <c r="F7">
        <f t="shared" si="0"/>
        <v>9360000</v>
      </c>
    </row>
    <row r="8" spans="1:6" x14ac:dyDescent="0.3">
      <c r="B8" t="s">
        <v>2</v>
      </c>
      <c r="C8" s="1">
        <v>43866</v>
      </c>
      <c r="D8">
        <v>21000</v>
      </c>
      <c r="E8">
        <v>88</v>
      </c>
      <c r="F8">
        <f t="shared" si="0"/>
        <v>9240000</v>
      </c>
    </row>
    <row r="9" spans="1:6" x14ac:dyDescent="0.3">
      <c r="B9" t="s">
        <v>3</v>
      </c>
      <c r="C9" s="1">
        <v>43868</v>
      </c>
      <c r="D9">
        <v>12000</v>
      </c>
      <c r="E9">
        <v>63</v>
      </c>
      <c r="F9">
        <f t="shared" si="0"/>
        <v>3780000</v>
      </c>
    </row>
    <row r="10" spans="1:6" x14ac:dyDescent="0.3">
      <c r="A10" t="s">
        <v>63</v>
      </c>
      <c r="B10" t="s">
        <v>1</v>
      </c>
      <c r="C10" s="1">
        <v>43864</v>
      </c>
      <c r="D10">
        <v>19800</v>
      </c>
      <c r="E10">
        <v>54</v>
      </c>
      <c r="F10">
        <f t="shared" si="0"/>
        <v>5346000</v>
      </c>
    </row>
    <row r="11" spans="1:6" x14ac:dyDescent="0.3">
      <c r="B11" t="s">
        <v>2</v>
      </c>
      <c r="C11" s="1">
        <v>43866</v>
      </c>
      <c r="D11">
        <v>9500</v>
      </c>
      <c r="E11">
        <v>42</v>
      </c>
      <c r="F11">
        <f t="shared" si="0"/>
        <v>1995000</v>
      </c>
    </row>
    <row r="12" spans="1:6" x14ac:dyDescent="0.3">
      <c r="B12" t="s">
        <v>3</v>
      </c>
      <c r="C12" s="1">
        <v>43868</v>
      </c>
      <c r="D12">
        <v>8600</v>
      </c>
      <c r="E12">
        <v>31</v>
      </c>
      <c r="F12">
        <f t="shared" si="0"/>
        <v>1333000</v>
      </c>
    </row>
    <row r="13" spans="1:6" x14ac:dyDescent="0.3">
      <c r="A13" t="s">
        <v>60</v>
      </c>
      <c r="B13" t="s">
        <v>1</v>
      </c>
      <c r="C13" s="1">
        <v>43864</v>
      </c>
      <c r="D13">
        <v>18500</v>
      </c>
      <c r="E13">
        <v>35</v>
      </c>
      <c r="F13">
        <f t="shared" si="0"/>
        <v>3237500</v>
      </c>
    </row>
    <row r="14" spans="1:6" x14ac:dyDescent="0.3">
      <c r="B14" t="s">
        <v>2</v>
      </c>
      <c r="C14" s="1">
        <v>43866</v>
      </c>
      <c r="D14">
        <v>16000</v>
      </c>
      <c r="E14">
        <v>28</v>
      </c>
      <c r="F14">
        <f t="shared" si="0"/>
        <v>2240000</v>
      </c>
    </row>
    <row r="15" spans="1:6" x14ac:dyDescent="0.3">
      <c r="B15" t="s">
        <v>3</v>
      </c>
      <c r="C15" s="1">
        <v>43868</v>
      </c>
      <c r="D15">
        <v>8200</v>
      </c>
      <c r="E15">
        <v>12</v>
      </c>
      <c r="F15">
        <f t="shared" si="0"/>
        <v>492000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/>
  </sheetViews>
  <sheetFormatPr defaultRowHeight="16.5" x14ac:dyDescent="0.3"/>
  <cols>
    <col min="1" max="2" width="10.75" bestFit="1" customWidth="1"/>
    <col min="3" max="3" width="8.5" bestFit="1" customWidth="1"/>
    <col min="5" max="5" width="9.625" bestFit="1" customWidth="1"/>
    <col min="6" max="7" width="8.5" bestFit="1" customWidth="1"/>
    <col min="8" max="8" width="10.625" bestFit="1" customWidth="1"/>
  </cols>
  <sheetData>
    <row r="1" spans="1:8" ht="20.25" x14ac:dyDescent="0.3">
      <c r="A1" s="27" t="s">
        <v>67</v>
      </c>
      <c r="B1" s="27"/>
      <c r="C1" s="27"/>
      <c r="D1" s="27"/>
      <c r="E1" s="27"/>
      <c r="F1" s="27"/>
      <c r="G1" s="27"/>
      <c r="H1" s="27"/>
    </row>
    <row r="3" spans="1:8" x14ac:dyDescent="0.3">
      <c r="A3" s="2" t="s">
        <v>68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69</v>
      </c>
      <c r="G3" s="2" t="s">
        <v>96</v>
      </c>
      <c r="H3" s="2" t="s">
        <v>8</v>
      </c>
    </row>
    <row r="4" spans="1:8" x14ac:dyDescent="0.3">
      <c r="A4" s="3">
        <v>44230</v>
      </c>
      <c r="B4" s="3">
        <v>44262</v>
      </c>
      <c r="C4" s="2" t="s">
        <v>70</v>
      </c>
      <c r="D4" s="2" t="s">
        <v>83</v>
      </c>
      <c r="E4" s="2">
        <v>4</v>
      </c>
      <c r="F4" s="2">
        <v>1</v>
      </c>
      <c r="G4" s="2" t="s">
        <v>97</v>
      </c>
      <c r="H4" s="4">
        <v>1000000</v>
      </c>
    </row>
    <row r="5" spans="1:8" x14ac:dyDescent="0.3">
      <c r="A5" s="3">
        <v>44231</v>
      </c>
      <c r="B5" s="3">
        <v>44259</v>
      </c>
      <c r="C5" s="2" t="s">
        <v>71</v>
      </c>
      <c r="D5" s="2" t="s">
        <v>84</v>
      </c>
      <c r="E5" s="2">
        <v>5</v>
      </c>
      <c r="F5" s="2">
        <v>1</v>
      </c>
      <c r="G5" s="2" t="s">
        <v>98</v>
      </c>
      <c r="H5" s="4">
        <v>1700000</v>
      </c>
    </row>
    <row r="6" spans="1:8" x14ac:dyDescent="0.3">
      <c r="A6" s="3">
        <v>44231</v>
      </c>
      <c r="B6" s="3">
        <v>44269</v>
      </c>
      <c r="C6" s="2" t="s">
        <v>72</v>
      </c>
      <c r="D6" s="2" t="s">
        <v>85</v>
      </c>
      <c r="E6" s="2">
        <v>7</v>
      </c>
      <c r="F6" s="2">
        <v>2</v>
      </c>
      <c r="G6" s="2" t="s">
        <v>99</v>
      </c>
      <c r="H6" s="4">
        <v>1500000</v>
      </c>
    </row>
    <row r="7" spans="1:8" x14ac:dyDescent="0.3">
      <c r="A7" s="3">
        <v>44232</v>
      </c>
      <c r="B7" s="3">
        <v>44249</v>
      </c>
      <c r="C7" s="2" t="s">
        <v>73</v>
      </c>
      <c r="D7" s="2" t="s">
        <v>87</v>
      </c>
      <c r="E7" s="2">
        <v>4</v>
      </c>
      <c r="F7" s="2">
        <v>1</v>
      </c>
      <c r="G7" s="2" t="s">
        <v>9</v>
      </c>
      <c r="H7" s="4">
        <v>800000</v>
      </c>
    </row>
    <row r="8" spans="1:8" x14ac:dyDescent="0.3">
      <c r="A8" s="3">
        <v>44233</v>
      </c>
      <c r="B8" s="3">
        <v>44249</v>
      </c>
      <c r="C8" s="2" t="s">
        <v>74</v>
      </c>
      <c r="D8" s="2" t="s">
        <v>88</v>
      </c>
      <c r="E8" s="2">
        <v>6</v>
      </c>
      <c r="F8" s="2">
        <v>2</v>
      </c>
      <c r="G8" s="2" t="s">
        <v>10</v>
      </c>
      <c r="H8" s="4">
        <v>1300000</v>
      </c>
    </row>
    <row r="9" spans="1:8" x14ac:dyDescent="0.3">
      <c r="A9" s="3">
        <v>44237</v>
      </c>
      <c r="B9" s="3">
        <v>44262</v>
      </c>
      <c r="C9" s="2" t="s">
        <v>75</v>
      </c>
      <c r="D9" s="2" t="s">
        <v>89</v>
      </c>
      <c r="E9" s="2">
        <v>8</v>
      </c>
      <c r="F9" s="2">
        <v>2</v>
      </c>
      <c r="G9" s="2" t="s">
        <v>100</v>
      </c>
      <c r="H9" s="4">
        <v>1700000</v>
      </c>
    </row>
    <row r="10" spans="1:8" x14ac:dyDescent="0.3">
      <c r="A10" s="3">
        <v>44237</v>
      </c>
      <c r="B10" s="3">
        <v>44250</v>
      </c>
      <c r="C10" s="2" t="s">
        <v>76</v>
      </c>
      <c r="D10" s="2" t="s">
        <v>90</v>
      </c>
      <c r="E10" s="2">
        <v>5</v>
      </c>
      <c r="F10" s="2">
        <v>1</v>
      </c>
      <c r="G10" s="2" t="s">
        <v>101</v>
      </c>
      <c r="H10" s="4">
        <v>2500000</v>
      </c>
    </row>
    <row r="11" spans="1:8" x14ac:dyDescent="0.3">
      <c r="A11" s="3">
        <v>44238</v>
      </c>
      <c r="B11" s="3">
        <v>44259</v>
      </c>
      <c r="C11" s="2" t="s">
        <v>77</v>
      </c>
      <c r="D11" s="2" t="s">
        <v>91</v>
      </c>
      <c r="E11" s="2">
        <v>8</v>
      </c>
      <c r="F11" s="2">
        <v>2</v>
      </c>
      <c r="G11" s="2" t="s">
        <v>11</v>
      </c>
      <c r="H11" s="4">
        <v>1800000</v>
      </c>
    </row>
    <row r="12" spans="1:8" x14ac:dyDescent="0.3">
      <c r="A12" s="3">
        <v>44239</v>
      </c>
      <c r="B12" s="3">
        <v>44269</v>
      </c>
      <c r="C12" s="2" t="s">
        <v>78</v>
      </c>
      <c r="D12" s="2" t="s">
        <v>92</v>
      </c>
      <c r="E12" s="2">
        <v>7</v>
      </c>
      <c r="F12" s="2">
        <v>2</v>
      </c>
      <c r="G12" s="2" t="s">
        <v>102</v>
      </c>
      <c r="H12" s="4">
        <v>2200000</v>
      </c>
    </row>
    <row r="13" spans="1:8" x14ac:dyDescent="0.3">
      <c r="A13" s="3">
        <v>44241</v>
      </c>
      <c r="B13" s="3">
        <v>44259</v>
      </c>
      <c r="C13" s="2" t="s">
        <v>79</v>
      </c>
      <c r="D13" s="2" t="s">
        <v>86</v>
      </c>
      <c r="E13" s="2">
        <v>4</v>
      </c>
      <c r="F13" s="2">
        <v>1</v>
      </c>
      <c r="G13" s="2" t="s">
        <v>103</v>
      </c>
      <c r="H13" s="4">
        <v>1100000</v>
      </c>
    </row>
    <row r="14" spans="1:8" x14ac:dyDescent="0.3">
      <c r="A14" s="3">
        <v>44244</v>
      </c>
      <c r="B14" s="3">
        <v>44258</v>
      </c>
      <c r="C14" s="2" t="s">
        <v>80</v>
      </c>
      <c r="D14" s="2" t="s">
        <v>93</v>
      </c>
      <c r="E14" s="2">
        <v>8</v>
      </c>
      <c r="F14" s="2">
        <v>2</v>
      </c>
      <c r="G14" s="2" t="s">
        <v>104</v>
      </c>
      <c r="H14" s="4">
        <v>2900000</v>
      </c>
    </row>
    <row r="15" spans="1:8" x14ac:dyDescent="0.3">
      <c r="A15" s="3">
        <v>44245</v>
      </c>
      <c r="B15" s="3">
        <v>44276</v>
      </c>
      <c r="C15" s="2" t="s">
        <v>81</v>
      </c>
      <c r="D15" s="2" t="s">
        <v>94</v>
      </c>
      <c r="E15" s="2">
        <v>6</v>
      </c>
      <c r="F15" s="2">
        <v>2</v>
      </c>
      <c r="G15" s="2" t="s">
        <v>9</v>
      </c>
      <c r="H15" s="4">
        <v>1300000</v>
      </c>
    </row>
    <row r="16" spans="1:8" x14ac:dyDescent="0.3">
      <c r="A16" s="3">
        <v>44246</v>
      </c>
      <c r="B16" s="3">
        <v>44269</v>
      </c>
      <c r="C16" s="2" t="s">
        <v>82</v>
      </c>
      <c r="D16" s="2" t="s">
        <v>95</v>
      </c>
      <c r="E16" s="2">
        <v>9</v>
      </c>
      <c r="F16" s="2">
        <v>2</v>
      </c>
      <c r="G16" s="2" t="s">
        <v>105</v>
      </c>
      <c r="H16" s="4">
        <v>1900000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zoomScaleNormal="100" workbookViewId="0"/>
  </sheetViews>
  <sheetFormatPr defaultRowHeight="16.5" x14ac:dyDescent="0.3"/>
  <cols>
    <col min="1" max="1" width="13.125" bestFit="1" customWidth="1"/>
    <col min="4" max="4" width="9.125" bestFit="1" customWidth="1"/>
    <col min="8" max="8" width="12.375" bestFit="1" customWidth="1"/>
    <col min="9" max="9" width="10.625" bestFit="1" customWidth="1"/>
  </cols>
  <sheetData>
    <row r="1" spans="1:10" x14ac:dyDescent="0.3">
      <c r="A1" s="5" t="s">
        <v>12</v>
      </c>
      <c r="B1" s="6" t="s">
        <v>106</v>
      </c>
      <c r="F1" s="5" t="s">
        <v>25</v>
      </c>
      <c r="G1" s="6" t="s">
        <v>116</v>
      </c>
    </row>
    <row r="2" spans="1:10" x14ac:dyDescent="0.3">
      <c r="A2" s="2" t="s">
        <v>107</v>
      </c>
      <c r="B2" s="2" t="s">
        <v>13</v>
      </c>
      <c r="C2" s="2" t="s">
        <v>14</v>
      </c>
      <c r="D2" s="7" t="s">
        <v>15</v>
      </c>
      <c r="F2" s="8" t="s">
        <v>135</v>
      </c>
      <c r="G2" s="8" t="s">
        <v>26</v>
      </c>
      <c r="H2" s="8" t="s">
        <v>131</v>
      </c>
      <c r="I2" s="8" t="s">
        <v>27</v>
      </c>
      <c r="J2" s="7" t="s">
        <v>28</v>
      </c>
    </row>
    <row r="3" spans="1:10" x14ac:dyDescent="0.3">
      <c r="A3" s="2" t="s">
        <v>108</v>
      </c>
      <c r="B3" s="2">
        <v>6</v>
      </c>
      <c r="C3" s="9">
        <v>0.33333333333333331</v>
      </c>
      <c r="D3" s="9"/>
      <c r="F3" s="10" t="s">
        <v>132</v>
      </c>
      <c r="G3" s="11" t="s">
        <v>119</v>
      </c>
      <c r="H3" s="11" t="s">
        <v>117</v>
      </c>
      <c r="I3" s="4">
        <v>4460</v>
      </c>
      <c r="J3" s="10"/>
    </row>
    <row r="4" spans="1:10" x14ac:dyDescent="0.3">
      <c r="A4" s="2" t="s">
        <v>109</v>
      </c>
      <c r="B4" s="2">
        <v>3</v>
      </c>
      <c r="C4" s="9">
        <v>0.34027777777777773</v>
      </c>
      <c r="D4" s="9"/>
      <c r="F4" s="10" t="s">
        <v>132</v>
      </c>
      <c r="G4" s="11" t="s">
        <v>120</v>
      </c>
      <c r="H4" s="11" t="s">
        <v>121</v>
      </c>
      <c r="I4" s="4">
        <v>6800</v>
      </c>
      <c r="J4" s="10"/>
    </row>
    <row r="5" spans="1:10" x14ac:dyDescent="0.3">
      <c r="A5" s="2" t="s">
        <v>110</v>
      </c>
      <c r="B5" s="2">
        <v>4</v>
      </c>
      <c r="C5" s="9">
        <v>0.34027777777777773</v>
      </c>
      <c r="D5" s="9"/>
      <c r="F5" s="10" t="s">
        <v>132</v>
      </c>
      <c r="G5" s="11" t="s">
        <v>125</v>
      </c>
      <c r="H5" s="11" t="s">
        <v>118</v>
      </c>
      <c r="I5" s="4">
        <v>5580</v>
      </c>
      <c r="J5" s="10"/>
    </row>
    <row r="6" spans="1:10" x14ac:dyDescent="0.3">
      <c r="A6" s="2" t="s">
        <v>111</v>
      </c>
      <c r="B6" s="2">
        <v>5</v>
      </c>
      <c r="C6" s="9">
        <v>0.36805555555555558</v>
      </c>
      <c r="D6" s="9"/>
      <c r="F6" s="10" t="s">
        <v>204</v>
      </c>
      <c r="G6" s="11" t="s">
        <v>126</v>
      </c>
      <c r="H6" s="11" t="s">
        <v>121</v>
      </c>
      <c r="I6" s="4">
        <v>3560</v>
      </c>
      <c r="J6" s="10"/>
    </row>
    <row r="7" spans="1:10" x14ac:dyDescent="0.3">
      <c r="A7" s="2" t="s">
        <v>112</v>
      </c>
      <c r="B7" s="2">
        <v>7</v>
      </c>
      <c r="C7" s="9">
        <v>0.36805555555555558</v>
      </c>
      <c r="D7" s="9"/>
      <c r="F7" s="10" t="s">
        <v>133</v>
      </c>
      <c r="G7" s="11" t="s">
        <v>128</v>
      </c>
      <c r="H7" s="11" t="s">
        <v>118</v>
      </c>
      <c r="I7" s="4">
        <v>6950</v>
      </c>
      <c r="J7" s="10"/>
    </row>
    <row r="8" spans="1:10" x14ac:dyDescent="0.3">
      <c r="A8" s="2" t="s">
        <v>113</v>
      </c>
      <c r="B8" s="2">
        <v>7</v>
      </c>
      <c r="C8" s="9">
        <v>0.38194444444444442</v>
      </c>
      <c r="D8" s="9"/>
      <c r="F8" s="10" t="s">
        <v>134</v>
      </c>
      <c r="G8" s="11" t="s">
        <v>127</v>
      </c>
      <c r="H8" s="11" t="s">
        <v>122</v>
      </c>
      <c r="I8" s="4">
        <v>2890</v>
      </c>
      <c r="J8" s="10"/>
    </row>
    <row r="9" spans="1:10" x14ac:dyDescent="0.3">
      <c r="A9" s="2" t="s">
        <v>115</v>
      </c>
      <c r="B9" s="2">
        <v>9</v>
      </c>
      <c r="C9" s="9">
        <v>0.38194444444444442</v>
      </c>
      <c r="D9" s="9"/>
      <c r="F9" s="10" t="s">
        <v>134</v>
      </c>
      <c r="G9" s="11" t="s">
        <v>129</v>
      </c>
      <c r="H9" s="11" t="s">
        <v>123</v>
      </c>
      <c r="I9" s="4">
        <v>3100</v>
      </c>
      <c r="J9" s="10"/>
    </row>
    <row r="10" spans="1:10" x14ac:dyDescent="0.3">
      <c r="A10" s="2" t="s">
        <v>114</v>
      </c>
      <c r="B10" s="2">
        <v>8</v>
      </c>
      <c r="C10" s="9">
        <v>0.39583333333333331</v>
      </c>
      <c r="D10" s="9"/>
      <c r="F10" s="10" t="s">
        <v>136</v>
      </c>
      <c r="G10" s="11" t="s">
        <v>130</v>
      </c>
      <c r="H10" s="11" t="s">
        <v>124</v>
      </c>
      <c r="I10" s="4">
        <v>4570</v>
      </c>
      <c r="J10" s="10"/>
    </row>
    <row r="12" spans="1:10" x14ac:dyDescent="0.3">
      <c r="A12" s="12" t="s">
        <v>16</v>
      </c>
      <c r="B12" s="13" t="s">
        <v>139</v>
      </c>
      <c r="G12" s="14" t="s">
        <v>29</v>
      </c>
      <c r="H12" s="6" t="s">
        <v>229</v>
      </c>
      <c r="I12" s="15"/>
      <c r="J12" s="15"/>
    </row>
    <row r="13" spans="1:10" x14ac:dyDescent="0.3">
      <c r="A13" s="16" t="s">
        <v>137</v>
      </c>
      <c r="B13" s="16" t="s">
        <v>17</v>
      </c>
      <c r="C13" s="16" t="s">
        <v>18</v>
      </c>
      <c r="D13" s="16" t="s">
        <v>138</v>
      </c>
      <c r="G13" s="17" t="s">
        <v>225</v>
      </c>
      <c r="H13" s="17" t="s">
        <v>226</v>
      </c>
      <c r="I13" s="17" t="s">
        <v>227</v>
      </c>
      <c r="J13" s="18" t="s">
        <v>228</v>
      </c>
    </row>
    <row r="14" spans="1:10" x14ac:dyDescent="0.3">
      <c r="A14" s="2" t="s">
        <v>153</v>
      </c>
      <c r="B14" s="4" t="s">
        <v>142</v>
      </c>
      <c r="C14" s="4" t="s">
        <v>20</v>
      </c>
      <c r="D14" s="4">
        <v>12405</v>
      </c>
      <c r="G14" s="17" t="s">
        <v>156</v>
      </c>
      <c r="H14" s="26">
        <v>1</v>
      </c>
      <c r="I14" s="26">
        <v>30</v>
      </c>
      <c r="J14" s="26"/>
    </row>
    <row r="15" spans="1:10" x14ac:dyDescent="0.3">
      <c r="A15" s="2" t="s">
        <v>146</v>
      </c>
      <c r="B15" s="4" t="s">
        <v>147</v>
      </c>
      <c r="C15" s="4" t="s">
        <v>23</v>
      </c>
      <c r="D15" s="4">
        <v>25100</v>
      </c>
      <c r="G15" s="17" t="s">
        <v>157</v>
      </c>
      <c r="H15" s="26">
        <v>1</v>
      </c>
      <c r="I15" s="26">
        <v>30</v>
      </c>
      <c r="J15" s="26"/>
    </row>
    <row r="16" spans="1:10" x14ac:dyDescent="0.3">
      <c r="A16" s="2" t="s">
        <v>154</v>
      </c>
      <c r="B16" s="4" t="s">
        <v>140</v>
      </c>
      <c r="C16" s="4" t="s">
        <v>20</v>
      </c>
      <c r="D16" s="4">
        <v>11478</v>
      </c>
      <c r="G16" s="17" t="s">
        <v>158</v>
      </c>
      <c r="H16" s="26">
        <v>1</v>
      </c>
      <c r="I16" s="26">
        <v>30</v>
      </c>
      <c r="J16" s="26"/>
    </row>
    <row r="17" spans="1:10" x14ac:dyDescent="0.3">
      <c r="A17" s="2" t="s">
        <v>152</v>
      </c>
      <c r="B17" s="4" t="s">
        <v>142</v>
      </c>
      <c r="C17" s="4" t="s">
        <v>20</v>
      </c>
      <c r="D17" s="4">
        <v>30100</v>
      </c>
      <c r="G17" s="17" t="s">
        <v>159</v>
      </c>
      <c r="H17" s="26">
        <v>1</v>
      </c>
      <c r="I17" s="26">
        <v>30</v>
      </c>
      <c r="J17" s="26"/>
    </row>
    <row r="18" spans="1:10" x14ac:dyDescent="0.3">
      <c r="A18" s="2" t="s">
        <v>143</v>
      </c>
      <c r="B18" s="4" t="s">
        <v>142</v>
      </c>
      <c r="C18" s="4" t="s">
        <v>20</v>
      </c>
      <c r="D18" s="4">
        <v>33542</v>
      </c>
      <c r="G18" s="17" t="s">
        <v>160</v>
      </c>
      <c r="H18" s="26">
        <v>1</v>
      </c>
      <c r="I18" s="26">
        <v>30</v>
      </c>
      <c r="J18" s="26"/>
    </row>
    <row r="19" spans="1:10" x14ac:dyDescent="0.3">
      <c r="A19" s="2" t="s">
        <v>151</v>
      </c>
      <c r="B19" s="4" t="s">
        <v>141</v>
      </c>
      <c r="C19" s="4" t="s">
        <v>21</v>
      </c>
      <c r="D19" s="4">
        <v>24513</v>
      </c>
      <c r="G19" s="17" t="s">
        <v>161</v>
      </c>
      <c r="H19" s="26">
        <v>1</v>
      </c>
      <c r="I19" s="26">
        <v>30</v>
      </c>
      <c r="J19" s="26"/>
    </row>
    <row r="20" spans="1:10" x14ac:dyDescent="0.3">
      <c r="A20" s="2" t="s">
        <v>144</v>
      </c>
      <c r="B20" s="4" t="s">
        <v>145</v>
      </c>
      <c r="C20" s="4" t="s">
        <v>20</v>
      </c>
      <c r="D20" s="4">
        <v>9942</v>
      </c>
      <c r="G20" s="17" t="s">
        <v>162</v>
      </c>
      <c r="H20" s="26">
        <v>1</v>
      </c>
      <c r="I20" s="26">
        <v>30</v>
      </c>
      <c r="J20" s="26"/>
    </row>
    <row r="21" spans="1:10" x14ac:dyDescent="0.3">
      <c r="A21" s="2" t="s">
        <v>148</v>
      </c>
      <c r="B21" s="4" t="s">
        <v>141</v>
      </c>
      <c r="C21" s="4" t="s">
        <v>21</v>
      </c>
      <c r="D21" s="4">
        <v>15684</v>
      </c>
      <c r="G21" s="17" t="s">
        <v>165</v>
      </c>
      <c r="H21" s="26">
        <v>1</v>
      </c>
      <c r="I21" s="26">
        <v>30</v>
      </c>
      <c r="J21" s="26"/>
    </row>
    <row r="22" spans="1:10" x14ac:dyDescent="0.3">
      <c r="A22" s="2" t="s">
        <v>149</v>
      </c>
      <c r="B22" s="4" t="s">
        <v>22</v>
      </c>
      <c r="C22" s="4" t="s">
        <v>21</v>
      </c>
      <c r="D22" s="4">
        <v>14214</v>
      </c>
      <c r="E22" s="19" t="s">
        <v>24</v>
      </c>
      <c r="G22" s="17" t="s">
        <v>164</v>
      </c>
      <c r="H22" s="26">
        <v>1</v>
      </c>
      <c r="I22" s="26">
        <v>30</v>
      </c>
      <c r="J22" s="26"/>
    </row>
    <row r="23" spans="1:10" x14ac:dyDescent="0.3">
      <c r="A23" s="2" t="s">
        <v>150</v>
      </c>
      <c r="B23" s="4" t="s">
        <v>19</v>
      </c>
      <c r="C23" s="4" t="s">
        <v>21</v>
      </c>
      <c r="D23" s="4">
        <v>13548</v>
      </c>
      <c r="E23" s="2"/>
      <c r="G23" s="17" t="s">
        <v>166</v>
      </c>
      <c r="H23" s="26">
        <v>1</v>
      </c>
      <c r="I23" s="26">
        <v>30</v>
      </c>
      <c r="J23" s="26"/>
    </row>
    <row r="24" spans="1:10" x14ac:dyDescent="0.3">
      <c r="A24" s="28" t="s">
        <v>155</v>
      </c>
      <c r="B24" s="28"/>
      <c r="C24" s="28"/>
      <c r="D24" s="20"/>
      <c r="E24" s="2"/>
      <c r="G24" s="17" t="s">
        <v>163</v>
      </c>
      <c r="H24" s="26">
        <v>1</v>
      </c>
      <c r="I24" s="26">
        <v>30</v>
      </c>
      <c r="J24" s="26"/>
    </row>
    <row r="26" spans="1:10" x14ac:dyDescent="0.3">
      <c r="A26" s="12" t="s">
        <v>30</v>
      </c>
      <c r="B26" s="13" t="s">
        <v>169</v>
      </c>
    </row>
    <row r="27" spans="1:10" x14ac:dyDescent="0.3">
      <c r="A27" s="2" t="s">
        <v>168</v>
      </c>
      <c r="B27" s="2" t="s">
        <v>31</v>
      </c>
      <c r="C27" s="2" t="s">
        <v>167</v>
      </c>
      <c r="D27" s="2" t="s">
        <v>32</v>
      </c>
      <c r="E27" s="7" t="s">
        <v>33</v>
      </c>
    </row>
    <row r="28" spans="1:10" x14ac:dyDescent="0.3">
      <c r="A28" s="17" t="s">
        <v>185</v>
      </c>
      <c r="B28" s="2" t="s">
        <v>181</v>
      </c>
      <c r="C28" s="2" t="s">
        <v>177</v>
      </c>
      <c r="D28" s="2" t="s">
        <v>180</v>
      </c>
      <c r="E28" s="2"/>
    </row>
    <row r="29" spans="1:10" x14ac:dyDescent="0.3">
      <c r="A29" s="17" t="s">
        <v>186</v>
      </c>
      <c r="B29" s="2" t="s">
        <v>176</v>
      </c>
      <c r="C29" s="2" t="s">
        <v>177</v>
      </c>
      <c r="D29" s="2" t="s">
        <v>175</v>
      </c>
      <c r="E29" s="2"/>
    </row>
    <row r="30" spans="1:10" x14ac:dyDescent="0.3">
      <c r="A30" s="17" t="s">
        <v>187</v>
      </c>
      <c r="B30" s="2" t="s">
        <v>183</v>
      </c>
      <c r="C30" s="2" t="s">
        <v>182</v>
      </c>
      <c r="D30" s="2" t="s">
        <v>184</v>
      </c>
      <c r="E30" s="2"/>
    </row>
    <row r="31" spans="1:10" x14ac:dyDescent="0.3">
      <c r="A31" s="17" t="s">
        <v>188</v>
      </c>
      <c r="B31" s="2" t="s">
        <v>171</v>
      </c>
      <c r="C31" s="2" t="s">
        <v>174</v>
      </c>
      <c r="D31" s="2" t="s">
        <v>170</v>
      </c>
      <c r="E31" s="2"/>
    </row>
    <row r="32" spans="1:10" x14ac:dyDescent="0.3">
      <c r="A32" s="17" t="s">
        <v>189</v>
      </c>
      <c r="B32" s="2" t="s">
        <v>179</v>
      </c>
      <c r="C32" s="2" t="s">
        <v>178</v>
      </c>
      <c r="D32" s="2" t="s">
        <v>175</v>
      </c>
      <c r="E32" s="2"/>
    </row>
    <row r="33" spans="1:5" x14ac:dyDescent="0.3">
      <c r="A33" s="17" t="s">
        <v>190</v>
      </c>
      <c r="B33" s="2" t="s">
        <v>183</v>
      </c>
      <c r="C33" s="2" t="s">
        <v>182</v>
      </c>
      <c r="D33" s="2" t="s">
        <v>184</v>
      </c>
      <c r="E33" s="2"/>
    </row>
    <row r="34" spans="1:5" x14ac:dyDescent="0.3">
      <c r="A34" s="17" t="s">
        <v>191</v>
      </c>
      <c r="B34" s="2" t="s">
        <v>172</v>
      </c>
      <c r="C34" s="2" t="s">
        <v>173</v>
      </c>
      <c r="D34" s="2" t="s">
        <v>170</v>
      </c>
      <c r="E34" s="2"/>
    </row>
    <row r="35" spans="1:5" x14ac:dyDescent="0.3">
      <c r="A35" s="17" t="s">
        <v>192</v>
      </c>
      <c r="B35" s="2" t="s">
        <v>176</v>
      </c>
      <c r="C35" s="2" t="s">
        <v>177</v>
      </c>
      <c r="D35" s="2" t="s">
        <v>175</v>
      </c>
      <c r="E35" s="2"/>
    </row>
    <row r="36" spans="1:5" x14ac:dyDescent="0.3">
      <c r="A36" s="17" t="s">
        <v>193</v>
      </c>
      <c r="B36" s="2" t="s">
        <v>181</v>
      </c>
      <c r="C36" s="2" t="s">
        <v>177</v>
      </c>
      <c r="D36" s="2" t="s">
        <v>180</v>
      </c>
      <c r="E36" s="2"/>
    </row>
    <row r="37" spans="1:5" x14ac:dyDescent="0.3">
      <c r="A37" s="2" t="s">
        <v>194</v>
      </c>
      <c r="B37" s="2" t="s">
        <v>171</v>
      </c>
      <c r="C37" s="2" t="s">
        <v>174</v>
      </c>
      <c r="D37" s="2" t="s">
        <v>170</v>
      </c>
      <c r="E37" s="2"/>
    </row>
  </sheetData>
  <mergeCells count="1">
    <mergeCell ref="A24:C24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6.5" x14ac:dyDescent="0.3"/>
  <cols>
    <col min="2" max="2" width="12.625" bestFit="1" customWidth="1"/>
    <col min="3" max="3" width="4.625" customWidth="1"/>
    <col min="5" max="5" width="12.625" bestFit="1" customWidth="1"/>
  </cols>
  <sheetData>
    <row r="1" spans="1:5" ht="20.25" x14ac:dyDescent="0.3">
      <c r="A1" s="27" t="s">
        <v>203</v>
      </c>
      <c r="B1" s="27"/>
      <c r="C1" s="27"/>
      <c r="D1" s="27"/>
      <c r="E1" s="27"/>
    </row>
    <row r="3" spans="1:5" x14ac:dyDescent="0.3">
      <c r="A3" s="2" t="s">
        <v>195</v>
      </c>
      <c r="B3" s="2" t="s">
        <v>202</v>
      </c>
      <c r="D3" s="2" t="s">
        <v>199</v>
      </c>
      <c r="E3" s="4">
        <f>B5*B4*70%</f>
        <v>91000000</v>
      </c>
    </row>
    <row r="4" spans="1:5" x14ac:dyDescent="0.3">
      <c r="A4" s="2" t="s">
        <v>197</v>
      </c>
      <c r="B4" s="4">
        <v>200</v>
      </c>
      <c r="D4" s="2" t="s">
        <v>200</v>
      </c>
      <c r="E4" s="4">
        <v>15000000</v>
      </c>
    </row>
    <row r="5" spans="1:5" x14ac:dyDescent="0.3">
      <c r="A5" s="2" t="s">
        <v>198</v>
      </c>
      <c r="B5" s="4">
        <v>650000</v>
      </c>
      <c r="D5" s="2" t="s">
        <v>201</v>
      </c>
      <c r="E5" s="4">
        <f>B4*55000</f>
        <v>11000000</v>
      </c>
    </row>
    <row r="6" spans="1:5" x14ac:dyDescent="0.3">
      <c r="A6" s="2" t="s">
        <v>196</v>
      </c>
      <c r="B6" s="4">
        <f>B4*B5</f>
        <v>130000000</v>
      </c>
      <c r="D6" s="2" t="s">
        <v>34</v>
      </c>
      <c r="E6" s="4">
        <f>B6-SUM(E3:E5)</f>
        <v>13000000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/>
  </sheetViews>
  <sheetFormatPr defaultRowHeight="16.5" x14ac:dyDescent="0.3"/>
  <sheetData>
    <row r="1" spans="1:9" x14ac:dyDescent="0.3">
      <c r="A1" s="5" t="s">
        <v>35</v>
      </c>
      <c r="B1" s="21" t="s">
        <v>36</v>
      </c>
      <c r="C1" s="21"/>
      <c r="D1" s="22" t="s">
        <v>209</v>
      </c>
      <c r="F1" s="5" t="s">
        <v>37</v>
      </c>
      <c r="G1" s="21" t="s">
        <v>38</v>
      </c>
      <c r="H1" s="21"/>
      <c r="I1" s="22" t="s">
        <v>209</v>
      </c>
    </row>
    <row r="2" spans="1:9" x14ac:dyDescent="0.3">
      <c r="A2" s="2" t="s">
        <v>39</v>
      </c>
      <c r="B2" s="2" t="s">
        <v>40</v>
      </c>
      <c r="C2" s="2" t="s">
        <v>41</v>
      </c>
      <c r="D2" s="2" t="s">
        <v>42</v>
      </c>
      <c r="F2" s="2" t="s">
        <v>39</v>
      </c>
      <c r="G2" s="2" t="s">
        <v>43</v>
      </c>
      <c r="H2" s="2" t="s">
        <v>44</v>
      </c>
      <c r="I2" s="2" t="s">
        <v>45</v>
      </c>
    </row>
    <row r="3" spans="1:9" x14ac:dyDescent="0.3">
      <c r="A3" s="2" t="s">
        <v>205</v>
      </c>
      <c r="B3" s="23">
        <v>5800</v>
      </c>
      <c r="C3" s="23">
        <v>6800</v>
      </c>
      <c r="D3" s="23">
        <v>7200</v>
      </c>
      <c r="F3" s="2" t="s">
        <v>205</v>
      </c>
      <c r="G3" s="23">
        <v>3800</v>
      </c>
      <c r="H3" s="23">
        <v>4800</v>
      </c>
      <c r="I3" s="23">
        <v>5100</v>
      </c>
    </row>
    <row r="4" spans="1:9" x14ac:dyDescent="0.3">
      <c r="A4" s="2" t="s">
        <v>206</v>
      </c>
      <c r="B4" s="23">
        <v>4500</v>
      </c>
      <c r="C4" s="23">
        <v>4700</v>
      </c>
      <c r="D4" s="23">
        <v>4800</v>
      </c>
      <c r="F4" s="2" t="s">
        <v>206</v>
      </c>
      <c r="G4" s="23">
        <v>2800</v>
      </c>
      <c r="H4" s="23">
        <v>3100</v>
      </c>
      <c r="I4" s="23">
        <v>3200</v>
      </c>
    </row>
    <row r="5" spans="1:9" x14ac:dyDescent="0.3">
      <c r="A5" s="2" t="s">
        <v>207</v>
      </c>
      <c r="B5" s="23">
        <v>5200</v>
      </c>
      <c r="C5" s="23">
        <v>5500</v>
      </c>
      <c r="D5" s="23">
        <v>5500</v>
      </c>
      <c r="F5" s="2" t="s">
        <v>207</v>
      </c>
      <c r="G5" s="23">
        <v>3300</v>
      </c>
      <c r="H5" s="23">
        <v>3400</v>
      </c>
      <c r="I5" s="23">
        <v>3500</v>
      </c>
    </row>
    <row r="6" spans="1:9" x14ac:dyDescent="0.3">
      <c r="A6" s="2" t="s">
        <v>208</v>
      </c>
      <c r="B6" s="23">
        <v>6200</v>
      </c>
      <c r="C6" s="23">
        <v>5890</v>
      </c>
      <c r="D6" s="23">
        <v>6000</v>
      </c>
      <c r="F6" s="2" t="s">
        <v>208</v>
      </c>
      <c r="G6" s="23">
        <v>4200</v>
      </c>
      <c r="H6" s="23">
        <v>4100</v>
      </c>
      <c r="I6" s="23">
        <v>3900</v>
      </c>
    </row>
    <row r="8" spans="1:9" x14ac:dyDescent="0.3">
      <c r="A8" s="5" t="s">
        <v>46</v>
      </c>
      <c r="B8" s="21" t="s">
        <v>47</v>
      </c>
      <c r="C8" s="21"/>
      <c r="D8" s="22" t="s">
        <v>209</v>
      </c>
      <c r="F8" s="5" t="s">
        <v>29</v>
      </c>
      <c r="G8" s="21" t="s">
        <v>48</v>
      </c>
      <c r="H8" s="21"/>
      <c r="I8" s="22" t="s">
        <v>209</v>
      </c>
    </row>
    <row r="9" spans="1:9" x14ac:dyDescent="0.3">
      <c r="A9" s="2" t="s">
        <v>49</v>
      </c>
      <c r="B9" s="2" t="s">
        <v>43</v>
      </c>
      <c r="C9" s="2" t="s">
        <v>50</v>
      </c>
      <c r="D9" s="2" t="s">
        <v>51</v>
      </c>
      <c r="F9" s="2" t="s">
        <v>49</v>
      </c>
      <c r="G9" s="2" t="s">
        <v>40</v>
      </c>
      <c r="H9" s="2" t="s">
        <v>52</v>
      </c>
      <c r="I9" s="2" t="s">
        <v>42</v>
      </c>
    </row>
    <row r="10" spans="1:9" x14ac:dyDescent="0.3">
      <c r="A10" s="2" t="s">
        <v>205</v>
      </c>
      <c r="B10" s="23">
        <v>2700</v>
      </c>
      <c r="C10" s="23">
        <v>2600</v>
      </c>
      <c r="D10" s="23">
        <v>2400</v>
      </c>
      <c r="F10" s="2" t="s">
        <v>205</v>
      </c>
      <c r="G10" s="23"/>
      <c r="H10" s="23"/>
      <c r="I10" s="23"/>
    </row>
    <row r="11" spans="1:9" x14ac:dyDescent="0.3">
      <c r="A11" s="2" t="s">
        <v>206</v>
      </c>
      <c r="B11" s="23">
        <v>2500</v>
      </c>
      <c r="C11" s="23">
        <v>2600</v>
      </c>
      <c r="D11" s="23">
        <v>2700</v>
      </c>
      <c r="F11" s="2" t="s">
        <v>206</v>
      </c>
      <c r="G11" s="23"/>
      <c r="H11" s="23"/>
      <c r="I11" s="23"/>
    </row>
    <row r="12" spans="1:9" x14ac:dyDescent="0.3">
      <c r="A12" s="2" t="s">
        <v>207</v>
      </c>
      <c r="B12" s="23">
        <v>3100</v>
      </c>
      <c r="C12" s="23">
        <v>2900</v>
      </c>
      <c r="D12" s="23">
        <v>3200</v>
      </c>
      <c r="F12" s="2" t="s">
        <v>207</v>
      </c>
      <c r="G12" s="23"/>
      <c r="H12" s="23"/>
      <c r="I12" s="23"/>
    </row>
    <row r="13" spans="1:9" x14ac:dyDescent="0.3">
      <c r="A13" s="2" t="s">
        <v>208</v>
      </c>
      <c r="B13" s="23">
        <v>3600</v>
      </c>
      <c r="C13" s="23">
        <v>2800</v>
      </c>
      <c r="D13" s="23">
        <v>3400</v>
      </c>
      <c r="F13" s="2" t="s">
        <v>208</v>
      </c>
      <c r="G13" s="23"/>
      <c r="H13" s="23"/>
      <c r="I13" s="23"/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/>
  </sheetViews>
  <sheetFormatPr defaultRowHeight="16.5" x14ac:dyDescent="0.3"/>
  <sheetData>
    <row r="1" spans="1:7" ht="20.25" x14ac:dyDescent="0.3">
      <c r="A1" s="27" t="s">
        <v>213</v>
      </c>
      <c r="B1" s="27"/>
      <c r="C1" s="27"/>
      <c r="D1" s="27"/>
      <c r="E1" s="27"/>
      <c r="F1" s="27"/>
      <c r="G1" s="27"/>
    </row>
    <row r="3" spans="1:7" x14ac:dyDescent="0.3">
      <c r="A3" s="2" t="s">
        <v>53</v>
      </c>
      <c r="B3" s="2" t="s">
        <v>54</v>
      </c>
      <c r="C3" s="2" t="s">
        <v>210</v>
      </c>
      <c r="D3" s="2" t="s">
        <v>211</v>
      </c>
      <c r="E3" s="2" t="s">
        <v>214</v>
      </c>
      <c r="F3" s="2" t="s">
        <v>212</v>
      </c>
      <c r="G3" s="2" t="s">
        <v>55</v>
      </c>
    </row>
    <row r="4" spans="1:7" x14ac:dyDescent="0.3">
      <c r="A4" s="17" t="s">
        <v>185</v>
      </c>
      <c r="B4" s="2">
        <v>75</v>
      </c>
      <c r="C4" s="2">
        <v>80</v>
      </c>
      <c r="D4" s="2">
        <v>78</v>
      </c>
      <c r="E4" s="2">
        <v>85</v>
      </c>
      <c r="F4" s="2">
        <v>80</v>
      </c>
      <c r="G4" s="2"/>
    </row>
    <row r="5" spans="1:7" x14ac:dyDescent="0.3">
      <c r="A5" s="17" t="s">
        <v>186</v>
      </c>
      <c r="B5" s="2">
        <v>94</v>
      </c>
      <c r="C5" s="2">
        <v>92</v>
      </c>
      <c r="D5" s="2">
        <v>95</v>
      </c>
      <c r="E5" s="2">
        <v>96</v>
      </c>
      <c r="F5" s="2">
        <v>96</v>
      </c>
      <c r="G5" s="2"/>
    </row>
    <row r="6" spans="1:7" x14ac:dyDescent="0.3">
      <c r="A6" s="17" t="s">
        <v>187</v>
      </c>
      <c r="B6" s="2">
        <v>78</v>
      </c>
      <c r="C6" s="2">
        <v>85</v>
      </c>
      <c r="D6" s="2">
        <v>80</v>
      </c>
      <c r="E6" s="2">
        <v>88</v>
      </c>
      <c r="F6" s="2">
        <v>78</v>
      </c>
      <c r="G6" s="2"/>
    </row>
    <row r="7" spans="1:7" x14ac:dyDescent="0.3">
      <c r="A7" s="17" t="s">
        <v>188</v>
      </c>
      <c r="B7" s="2">
        <v>65</v>
      </c>
      <c r="C7" s="2">
        <v>55</v>
      </c>
      <c r="D7" s="2">
        <v>89</v>
      </c>
      <c r="E7" s="2">
        <v>75</v>
      </c>
      <c r="F7" s="2">
        <v>65</v>
      </c>
      <c r="G7" s="2"/>
    </row>
    <row r="8" spans="1:7" x14ac:dyDescent="0.3">
      <c r="A8" s="17" t="s">
        <v>189</v>
      </c>
      <c r="B8" s="2">
        <v>89</v>
      </c>
      <c r="C8" s="2">
        <v>88</v>
      </c>
      <c r="D8" s="2">
        <v>87</v>
      </c>
      <c r="E8" s="2">
        <v>90</v>
      </c>
      <c r="F8" s="2">
        <v>95</v>
      </c>
      <c r="G8" s="2"/>
    </row>
    <row r="9" spans="1:7" x14ac:dyDescent="0.3">
      <c r="A9" s="17" t="s">
        <v>190</v>
      </c>
      <c r="B9" s="2">
        <v>86</v>
      </c>
      <c r="C9" s="2">
        <v>98</v>
      </c>
      <c r="D9" s="2">
        <v>94</v>
      </c>
      <c r="E9" s="2">
        <v>75</v>
      </c>
      <c r="F9" s="2">
        <v>92</v>
      </c>
      <c r="G9" s="2"/>
    </row>
    <row r="10" spans="1:7" x14ac:dyDescent="0.3">
      <c r="A10" s="17" t="s">
        <v>191</v>
      </c>
      <c r="B10" s="2">
        <v>77</v>
      </c>
      <c r="C10" s="2">
        <v>59</v>
      </c>
      <c r="D10" s="2">
        <v>88</v>
      </c>
      <c r="E10" s="2">
        <v>85</v>
      </c>
      <c r="F10" s="2">
        <v>94</v>
      </c>
      <c r="G10" s="2"/>
    </row>
    <row r="11" spans="1:7" x14ac:dyDescent="0.3">
      <c r="A11" s="17" t="s">
        <v>192</v>
      </c>
      <c r="B11" s="2">
        <v>93</v>
      </c>
      <c r="C11" s="2">
        <v>95</v>
      </c>
      <c r="D11" s="2">
        <v>94</v>
      </c>
      <c r="E11" s="2">
        <v>92</v>
      </c>
      <c r="F11" s="2">
        <v>94</v>
      </c>
      <c r="G11" s="2"/>
    </row>
    <row r="12" spans="1:7" x14ac:dyDescent="0.3">
      <c r="A12" s="17" t="s">
        <v>193</v>
      </c>
      <c r="B12" s="2">
        <v>92</v>
      </c>
      <c r="C12" s="2">
        <v>88</v>
      </c>
      <c r="D12" s="2">
        <v>65</v>
      </c>
      <c r="E12" s="2">
        <v>85</v>
      </c>
      <c r="F12" s="2">
        <v>75</v>
      </c>
      <c r="G12" s="2"/>
    </row>
    <row r="13" spans="1:7" x14ac:dyDescent="0.3">
      <c r="A13" s="2" t="s">
        <v>194</v>
      </c>
      <c r="B13" s="2">
        <v>85</v>
      </c>
      <c r="C13" s="2">
        <v>86</v>
      </c>
      <c r="D13" s="2">
        <v>94</v>
      </c>
      <c r="E13" s="2">
        <v>89</v>
      </c>
      <c r="F13" s="2">
        <v>85</v>
      </c>
      <c r="G13" s="2"/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6.5" x14ac:dyDescent="0.3"/>
  <cols>
    <col min="1" max="1" width="10.375" bestFit="1" customWidth="1"/>
    <col min="2" max="4" width="12.625" bestFit="1" customWidth="1"/>
  </cols>
  <sheetData>
    <row r="1" spans="1:4" ht="20.25" x14ac:dyDescent="0.3">
      <c r="A1" s="27" t="s">
        <v>224</v>
      </c>
      <c r="B1" s="27"/>
      <c r="C1" s="27"/>
      <c r="D1" s="27"/>
    </row>
    <row r="3" spans="1:4" x14ac:dyDescent="0.3">
      <c r="A3" s="2" t="s">
        <v>215</v>
      </c>
      <c r="B3" s="2" t="s">
        <v>220</v>
      </c>
      <c r="C3" s="2" t="s">
        <v>221</v>
      </c>
      <c r="D3" s="2" t="s">
        <v>222</v>
      </c>
    </row>
    <row r="4" spans="1:4" x14ac:dyDescent="0.3">
      <c r="A4" s="2" t="s">
        <v>216</v>
      </c>
      <c r="B4" s="24">
        <v>34500000</v>
      </c>
      <c r="C4" s="24">
        <v>36500000</v>
      </c>
      <c r="D4" s="24">
        <v>38000000</v>
      </c>
    </row>
    <row r="5" spans="1:4" x14ac:dyDescent="0.3">
      <c r="A5" s="2" t="s">
        <v>217</v>
      </c>
      <c r="B5" s="20">
        <v>31500000</v>
      </c>
      <c r="C5" s="20">
        <v>30500000</v>
      </c>
      <c r="D5" s="20">
        <v>34500000</v>
      </c>
    </row>
    <row r="6" spans="1:4" x14ac:dyDescent="0.3">
      <c r="A6" s="2" t="s">
        <v>218</v>
      </c>
      <c r="B6" s="25">
        <v>25200000</v>
      </c>
      <c r="C6" s="25">
        <v>27500000</v>
      </c>
      <c r="D6" s="25">
        <v>24800000</v>
      </c>
    </row>
    <row r="7" spans="1:4" x14ac:dyDescent="0.3">
      <c r="A7" s="2" t="s">
        <v>219</v>
      </c>
      <c r="B7" s="20">
        <v>38500000</v>
      </c>
      <c r="C7" s="20">
        <v>37200000</v>
      </c>
      <c r="D7" s="20">
        <v>39000000</v>
      </c>
    </row>
    <row r="8" spans="1:4" x14ac:dyDescent="0.3">
      <c r="A8" s="2" t="s">
        <v>223</v>
      </c>
      <c r="B8" s="20">
        <v>28500000</v>
      </c>
      <c r="C8" s="20">
        <v>24500000</v>
      </c>
      <c r="D8" s="20">
        <v>29500000</v>
      </c>
    </row>
  </sheetData>
  <mergeCells count="1">
    <mergeCell ref="A1:D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soyeon</cp:lastModifiedBy>
  <dcterms:created xsi:type="dcterms:W3CDTF">2020-04-05T09:42:12Z</dcterms:created>
  <dcterms:modified xsi:type="dcterms:W3CDTF">2020-08-27T07:21:27Z</dcterms:modified>
</cp:coreProperties>
</file>