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ndler\Desktop\컴활2급실기_문제및정답파일_1.90\"/>
    </mc:Choice>
  </mc:AlternateContent>
  <bookViews>
    <workbookView xWindow="360" yWindow="96" windowWidth="20472" windowHeight="11652"/>
  </bookViews>
  <sheets>
    <sheet name="기본작업-1" sheetId="9" r:id="rId1"/>
    <sheet name="기본작업-2" sheetId="2" r:id="rId2"/>
    <sheet name="기본작업-3" sheetId="3" r:id="rId3"/>
    <sheet name="계산작업" sheetId="5" r:id="rId4"/>
    <sheet name="분석작업-1" sheetId="4" r:id="rId5"/>
    <sheet name="분석작업-2" sheetId="6" r:id="rId6"/>
    <sheet name="매크로작업" sheetId="7" r:id="rId7"/>
    <sheet name="차트작업" sheetId="8" r:id="rId8"/>
  </sheets>
  <definedNames>
    <definedName name="오픈일자">#REF!</definedName>
    <definedName name="학점이">#REF!</definedName>
    <definedName name="학점표">#REF!</definedName>
  </definedNames>
  <calcPr calcId="162913"/>
</workbook>
</file>

<file path=xl/calcChain.xml><?xml version="1.0" encoding="utf-8"?>
<calcChain xmlns="http://schemas.openxmlformats.org/spreadsheetml/2006/main">
  <c r="B8" i="6" l="1"/>
  <c r="B9" i="6" s="1"/>
  <c r="F19" i="5"/>
  <c r="F20" i="5"/>
  <c r="F21" i="5"/>
  <c r="F22" i="5"/>
  <c r="F23" i="5"/>
  <c r="F24" i="5"/>
  <c r="F25" i="5"/>
  <c r="F18" i="5"/>
  <c r="B10" i="6" l="1"/>
  <c r="B11" i="6"/>
  <c r="B14" i="6" s="1"/>
  <c r="B15" i="6" s="1"/>
  <c r="B12" i="6"/>
  <c r="B13" i="6" s="1"/>
</calcChain>
</file>

<file path=xl/sharedStrings.xml><?xml version="1.0" encoding="utf-8"?>
<sst xmlns="http://schemas.openxmlformats.org/spreadsheetml/2006/main" count="287" uniqueCount="199">
  <si>
    <t>상공 휘트니스 회원 관리</t>
    <phoneticPr fontId="4" type="noConversion"/>
  </si>
  <si>
    <t>지역</t>
    <phoneticPr fontId="1" type="noConversion"/>
  </si>
  <si>
    <t>제품명</t>
    <phoneticPr fontId="1" type="noConversion"/>
  </si>
  <si>
    <t>주문일자</t>
    <phoneticPr fontId="1" type="noConversion"/>
  </si>
  <si>
    <t>수령예정액</t>
    <phoneticPr fontId="1" type="noConversion"/>
  </si>
  <si>
    <t>키보드</t>
    <phoneticPr fontId="1" type="noConversion"/>
  </si>
  <si>
    <t>마우스</t>
    <phoneticPr fontId="1" type="noConversion"/>
  </si>
  <si>
    <t>USB</t>
    <phoneticPr fontId="1" type="noConversion"/>
  </si>
  <si>
    <t>키보드</t>
    <phoneticPr fontId="1" type="noConversion"/>
  </si>
  <si>
    <t>대리점</t>
    <phoneticPr fontId="1" type="noConversion"/>
  </si>
  <si>
    <t>주문수량</t>
    <phoneticPr fontId="1" type="noConversion"/>
  </si>
  <si>
    <t>할인수량</t>
    <phoneticPr fontId="1" type="noConversion"/>
  </si>
  <si>
    <t>주문금액</t>
    <phoneticPr fontId="1" type="noConversion"/>
  </si>
  <si>
    <t>할인금액</t>
    <phoneticPr fontId="1" type="noConversion"/>
  </si>
  <si>
    <t>대리점별 제품 주문 현황</t>
    <phoneticPr fontId="1" type="noConversion"/>
  </si>
  <si>
    <t>서초점</t>
    <phoneticPr fontId="1" type="noConversion"/>
  </si>
  <si>
    <t>관악점</t>
    <phoneticPr fontId="1" type="noConversion"/>
  </si>
  <si>
    <t>영등포점</t>
    <phoneticPr fontId="1" type="noConversion"/>
  </si>
  <si>
    <t>사원명</t>
  </si>
  <si>
    <t>부서명</t>
  </si>
  <si>
    <t>근태</t>
  </si>
  <si>
    <t>실적</t>
  </si>
  <si>
    <t>필기</t>
  </si>
  <si>
    <t>실기</t>
  </si>
  <si>
    <t>총점</t>
  </si>
  <si>
    <t>상공주식회사 승진시험 결과</t>
    <phoneticPr fontId="1" type="noConversion"/>
  </si>
  <si>
    <t>이준열</t>
    <phoneticPr fontId="1" type="noConversion"/>
  </si>
  <si>
    <t>고성희</t>
    <phoneticPr fontId="1" type="noConversion"/>
  </si>
  <si>
    <t>한정재</t>
    <phoneticPr fontId="1" type="noConversion"/>
  </si>
  <si>
    <t>류승엽</t>
    <phoneticPr fontId="1" type="noConversion"/>
  </si>
  <si>
    <t>유가람</t>
    <phoneticPr fontId="1" type="noConversion"/>
  </si>
  <si>
    <t>최연아</t>
    <phoneticPr fontId="1" type="noConversion"/>
  </si>
  <si>
    <t>고진영</t>
    <phoneticPr fontId="1" type="noConversion"/>
  </si>
  <si>
    <t>강성훈</t>
    <phoneticPr fontId="1" type="noConversion"/>
  </si>
  <si>
    <t>박성현</t>
    <phoneticPr fontId="1" type="noConversion"/>
  </si>
  <si>
    <t>조광희</t>
    <phoneticPr fontId="1" type="noConversion"/>
  </si>
  <si>
    <t>김태연</t>
    <phoneticPr fontId="1" type="noConversion"/>
  </si>
  <si>
    <t>정우성</t>
    <phoneticPr fontId="1" type="noConversion"/>
  </si>
  <si>
    <t>이영자</t>
    <phoneticPr fontId="1" type="noConversion"/>
  </si>
  <si>
    <t>최진역</t>
    <phoneticPr fontId="1" type="noConversion"/>
  </si>
  <si>
    <t>박진경</t>
    <phoneticPr fontId="1" type="noConversion"/>
  </si>
  <si>
    <t>영업1팀</t>
    <phoneticPr fontId="1" type="noConversion"/>
  </si>
  <si>
    <t>영업2팀</t>
  </si>
  <si>
    <t>생산1팀</t>
    <phoneticPr fontId="1" type="noConversion"/>
  </si>
  <si>
    <t>생산2팀</t>
    <phoneticPr fontId="1" type="noConversion"/>
  </si>
  <si>
    <t>기획1팀</t>
    <phoneticPr fontId="1" type="noConversion"/>
  </si>
  <si>
    <t>기회2팀</t>
    <phoneticPr fontId="1" type="noConversion"/>
  </si>
  <si>
    <t>[표1]</t>
    <phoneticPr fontId="1" type="noConversion"/>
  </si>
  <si>
    <t>상여금 지급 현황</t>
    <phoneticPr fontId="1" type="noConversion"/>
  </si>
  <si>
    <t>사원명</t>
    <phoneticPr fontId="1" type="noConversion"/>
  </si>
  <si>
    <t>직급</t>
    <phoneticPr fontId="1" type="noConversion"/>
  </si>
  <si>
    <t>상여금</t>
    <phoneticPr fontId="1" type="noConversion"/>
  </si>
  <si>
    <t>문근영</t>
    <phoneticPr fontId="1" type="noConversion"/>
  </si>
  <si>
    <t>최준석</t>
    <phoneticPr fontId="1" type="noConversion"/>
  </si>
  <si>
    <t>유효린</t>
    <phoneticPr fontId="1" type="noConversion"/>
  </si>
  <si>
    <t>김석희</t>
    <phoneticPr fontId="1" type="noConversion"/>
  </si>
  <si>
    <t>임희정</t>
    <phoneticPr fontId="1" type="noConversion"/>
  </si>
  <si>
    <t>한영광</t>
    <phoneticPr fontId="1" type="noConversion"/>
  </si>
  <si>
    <t>이재석</t>
    <phoneticPr fontId="1" type="noConversion"/>
  </si>
  <si>
    <t>김구신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</si>
  <si>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</si>
  <si>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</si>
  <si>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</si>
  <si>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&lt;상여금표&gt;</t>
    <phoneticPr fontId="1" type="noConversion"/>
  </si>
  <si>
    <t>순위</t>
    <phoneticPr fontId="1" type="noConversion"/>
  </si>
  <si>
    <t>상여금</t>
    <phoneticPr fontId="1" type="noConversion"/>
  </si>
  <si>
    <t>판매량</t>
    <phoneticPr fontId="1" type="noConversion"/>
  </si>
  <si>
    <t>[표2]</t>
    <phoneticPr fontId="1" type="noConversion"/>
  </si>
  <si>
    <t>응시번호</t>
    <phoneticPr fontId="1" type="noConversion"/>
  </si>
  <si>
    <t>교양강좌 이수현황</t>
    <phoneticPr fontId="1" type="noConversion"/>
  </si>
  <si>
    <t>이수여부</t>
    <phoneticPr fontId="1" type="noConversion"/>
  </si>
  <si>
    <t>O</t>
    <phoneticPr fontId="1" type="noConversion"/>
  </si>
  <si>
    <t>학번</t>
    <phoneticPr fontId="1" type="noConversion"/>
  </si>
  <si>
    <t>1회차</t>
    <phoneticPr fontId="1" type="noConversion"/>
  </si>
  <si>
    <t>2회차</t>
  </si>
  <si>
    <t>3회차</t>
  </si>
  <si>
    <t>4회차</t>
  </si>
  <si>
    <t>출석</t>
    <phoneticPr fontId="1" type="noConversion"/>
  </si>
  <si>
    <t>[표3]</t>
    <phoneticPr fontId="1" type="noConversion"/>
  </si>
  <si>
    <t>신입사원 응시 현황</t>
    <phoneticPr fontId="1" type="noConversion"/>
  </si>
  <si>
    <t>필기</t>
    <phoneticPr fontId="1" type="noConversion"/>
  </si>
  <si>
    <t>면접</t>
    <phoneticPr fontId="1" type="noConversion"/>
  </si>
  <si>
    <t>자격증</t>
    <phoneticPr fontId="1" type="noConversion"/>
  </si>
  <si>
    <t>총점</t>
    <phoneticPr fontId="1" type="noConversion"/>
  </si>
  <si>
    <t>지원부서</t>
    <phoneticPr fontId="1" type="noConversion"/>
  </si>
  <si>
    <t>홍보부</t>
    <phoneticPr fontId="1" type="noConversion"/>
  </si>
  <si>
    <t>경리부</t>
    <phoneticPr fontId="1" type="noConversion"/>
  </si>
  <si>
    <t>A18011</t>
    <phoneticPr fontId="1" type="noConversion"/>
  </si>
  <si>
    <t>A18012</t>
  </si>
  <si>
    <t>A18013</t>
  </si>
  <si>
    <t>A18014</t>
  </si>
  <si>
    <t>A18015</t>
  </si>
  <si>
    <t>A18016</t>
  </si>
  <si>
    <t>A18017</t>
  </si>
  <si>
    <t>A18018</t>
  </si>
  <si>
    <t>&lt;조건&gt;</t>
    <phoneticPr fontId="1" type="noConversion"/>
  </si>
  <si>
    <t>[표4]</t>
    <phoneticPr fontId="1" type="noConversion"/>
  </si>
  <si>
    <t>제품 판매 현황</t>
    <phoneticPr fontId="1" type="noConversion"/>
  </si>
  <si>
    <t>성별</t>
    <phoneticPr fontId="1" type="noConversion"/>
  </si>
  <si>
    <t>서울</t>
    <phoneticPr fontId="1" type="noConversion"/>
  </si>
  <si>
    <t>인천</t>
    <phoneticPr fontId="1" type="noConversion"/>
  </si>
  <si>
    <t>지역</t>
    <phoneticPr fontId="1" type="noConversion"/>
  </si>
  <si>
    <t>남</t>
    <phoneticPr fontId="1" type="noConversion"/>
  </si>
  <si>
    <t>여</t>
    <phoneticPr fontId="1" type="noConversion"/>
  </si>
  <si>
    <t>장세용</t>
    <phoneticPr fontId="1" type="noConversion"/>
  </si>
  <si>
    <t>신병훈</t>
    <phoneticPr fontId="1" type="noConversion"/>
  </si>
  <si>
    <t>김대현</t>
    <phoneticPr fontId="1" type="noConversion"/>
  </si>
  <si>
    <t>정회식</t>
    <phoneticPr fontId="1" type="noConversion"/>
  </si>
  <si>
    <t>지성미</t>
    <phoneticPr fontId="1" type="noConversion"/>
  </si>
  <si>
    <t>최미경</t>
    <phoneticPr fontId="1" type="noConversion"/>
  </si>
  <si>
    <t>황진주</t>
    <phoneticPr fontId="1" type="noConversion"/>
  </si>
  <si>
    <t>김민서</t>
    <phoneticPr fontId="1" type="noConversion"/>
  </si>
  <si>
    <t>판매금액</t>
    <phoneticPr fontId="1" type="noConversion"/>
  </si>
  <si>
    <t>인천지역 여사원 판매금액 합계</t>
    <phoneticPr fontId="1" type="noConversion"/>
  </si>
  <si>
    <t>홍보부 총점 최대최소값</t>
    <phoneticPr fontId="1" type="noConversion"/>
  </si>
  <si>
    <t>[표5]</t>
    <phoneticPr fontId="1" type="noConversion"/>
  </si>
  <si>
    <t>영어</t>
    <phoneticPr fontId="1" type="noConversion"/>
  </si>
  <si>
    <t>사원번호</t>
    <phoneticPr fontId="1" type="noConversion"/>
  </si>
  <si>
    <t>컴퓨터</t>
    <phoneticPr fontId="1" type="noConversion"/>
  </si>
  <si>
    <t>상식</t>
    <phoneticPr fontId="1" type="noConversion"/>
  </si>
  <si>
    <t>결과</t>
    <phoneticPr fontId="1" type="noConversion"/>
  </si>
  <si>
    <t>승진 시험 결과</t>
    <phoneticPr fontId="1" type="noConversion"/>
  </si>
  <si>
    <t>김민호</t>
    <phoneticPr fontId="1" type="noConversion"/>
  </si>
  <si>
    <t>유옥영</t>
    <phoneticPr fontId="1" type="noConversion"/>
  </si>
  <si>
    <t>문보람</t>
    <phoneticPr fontId="1" type="noConversion"/>
  </si>
  <si>
    <t>박훈규</t>
    <phoneticPr fontId="1" type="noConversion"/>
  </si>
  <si>
    <t>김진희</t>
    <phoneticPr fontId="1" type="noConversion"/>
  </si>
  <si>
    <t>최대건</t>
    <phoneticPr fontId="1" type="noConversion"/>
  </si>
  <si>
    <t>정태희</t>
    <phoneticPr fontId="1" type="noConversion"/>
  </si>
  <si>
    <t>이해윤</t>
    <phoneticPr fontId="1" type="noConversion"/>
  </si>
  <si>
    <t>우정승</t>
    <phoneticPr fontId="1" type="noConversion"/>
  </si>
  <si>
    <t>상공카드 이용금액 명세서</t>
    <phoneticPr fontId="1" type="noConversion"/>
  </si>
  <si>
    <t>결제일</t>
    <phoneticPr fontId="1" type="noConversion"/>
  </si>
  <si>
    <t>카드종류</t>
    <phoneticPr fontId="1" type="noConversion"/>
  </si>
  <si>
    <t>이용금액</t>
    <phoneticPr fontId="1" type="noConversion"/>
  </si>
  <si>
    <t>고객코드</t>
    <phoneticPr fontId="1" type="noConversion"/>
  </si>
  <si>
    <t>CMK-3515</t>
    <phoneticPr fontId="1" type="noConversion"/>
  </si>
  <si>
    <t>KYS-8923</t>
    <phoneticPr fontId="1" type="noConversion"/>
  </si>
  <si>
    <t>KES-1820</t>
    <phoneticPr fontId="1" type="noConversion"/>
  </si>
  <si>
    <t>GSW-3725</t>
    <phoneticPr fontId="1" type="noConversion"/>
  </si>
  <si>
    <t>ALB-9247</t>
    <phoneticPr fontId="1" type="noConversion"/>
  </si>
  <si>
    <t>POS-2383</t>
    <phoneticPr fontId="1" type="noConversion"/>
  </si>
  <si>
    <t>MUN-9348</t>
    <phoneticPr fontId="1" type="noConversion"/>
  </si>
  <si>
    <t>SDG-3871</t>
    <phoneticPr fontId="1" type="noConversion"/>
  </si>
  <si>
    <t>CVP-9345</t>
    <phoneticPr fontId="1" type="noConversion"/>
  </si>
  <si>
    <t>YTS-2182</t>
    <phoneticPr fontId="1" type="noConversion"/>
  </si>
  <si>
    <t>OCX-4513</t>
    <phoneticPr fontId="1" type="noConversion"/>
  </si>
  <si>
    <t>YKM-7329</t>
    <phoneticPr fontId="1" type="noConversion"/>
  </si>
  <si>
    <t>1일</t>
    <phoneticPr fontId="1" type="noConversion"/>
  </si>
  <si>
    <t>10일</t>
    <phoneticPr fontId="1" type="noConversion"/>
  </si>
  <si>
    <t>15일</t>
    <phoneticPr fontId="1" type="noConversion"/>
  </si>
  <si>
    <t>25일</t>
    <phoneticPr fontId="1" type="noConversion"/>
  </si>
  <si>
    <t>골드</t>
    <phoneticPr fontId="1" type="noConversion"/>
  </si>
  <si>
    <t>다이아몬드</t>
    <phoneticPr fontId="1" type="noConversion"/>
  </si>
  <si>
    <t>실버</t>
    <phoneticPr fontId="1" type="noConversion"/>
  </si>
  <si>
    <t>적립포인트</t>
    <phoneticPr fontId="1" type="noConversion"/>
  </si>
  <si>
    <t>3월 급여 명세서</t>
    <phoneticPr fontId="1" type="noConversion"/>
  </si>
  <si>
    <t>기본급</t>
    <phoneticPr fontId="1" type="noConversion"/>
  </si>
  <si>
    <t>수당</t>
    <phoneticPr fontId="1" type="noConversion"/>
  </si>
  <si>
    <t>국민연금</t>
    <phoneticPr fontId="1" type="noConversion"/>
  </si>
  <si>
    <t>소득세</t>
    <phoneticPr fontId="1" type="noConversion"/>
  </si>
  <si>
    <t>주민세</t>
    <phoneticPr fontId="1" type="noConversion"/>
  </si>
  <si>
    <t>중식비</t>
    <phoneticPr fontId="1" type="noConversion"/>
  </si>
  <si>
    <t>교통비</t>
    <phoneticPr fontId="1" type="noConversion"/>
  </si>
  <si>
    <t>건강보험료</t>
    <phoneticPr fontId="1" type="noConversion"/>
  </si>
  <si>
    <t>고용보험료</t>
    <phoneticPr fontId="1" type="noConversion"/>
  </si>
  <si>
    <t>지급액소계</t>
    <phoneticPr fontId="1" type="noConversion"/>
  </si>
  <si>
    <t>공제액소계</t>
    <phoneticPr fontId="1" type="noConversion"/>
  </si>
  <si>
    <t>실지급액</t>
    <phoneticPr fontId="1" type="noConversion"/>
  </si>
  <si>
    <t>2018년 상반기 거래규모별 주택거래량</t>
    <phoneticPr fontId="1" type="noConversion"/>
  </si>
  <si>
    <t>7월</t>
    <phoneticPr fontId="1" type="noConversion"/>
  </si>
  <si>
    <t>8월</t>
  </si>
  <si>
    <t>9월</t>
  </si>
  <si>
    <t>10월</t>
  </si>
  <si>
    <t>11월</t>
  </si>
  <si>
    <t>12월</t>
  </si>
  <si>
    <t>서울</t>
    <phoneticPr fontId="1" type="noConversion"/>
  </si>
  <si>
    <t>경기</t>
    <phoneticPr fontId="1" type="noConversion"/>
  </si>
  <si>
    <t>인천</t>
    <phoneticPr fontId="1" type="noConversion"/>
  </si>
  <si>
    <t>부산</t>
    <phoneticPr fontId="1" type="noConversion"/>
  </si>
  <si>
    <t>강원</t>
    <phoneticPr fontId="1" type="noConversion"/>
  </si>
  <si>
    <t>충남</t>
    <phoneticPr fontId="1" type="noConversion"/>
  </si>
  <si>
    <t>경북</t>
    <phoneticPr fontId="1" type="noConversion"/>
  </si>
  <si>
    <t>경남</t>
    <phoneticPr fontId="1" type="noConversion"/>
  </si>
  <si>
    <t>전북</t>
    <phoneticPr fontId="1" type="noConversion"/>
  </si>
  <si>
    <t>전남</t>
    <phoneticPr fontId="1" type="noConversion"/>
  </si>
  <si>
    <t>제주</t>
    <phoneticPr fontId="1" type="noConversion"/>
  </si>
  <si>
    <t>합계</t>
    <phoneticPr fontId="1" type="noConversion"/>
  </si>
  <si>
    <t>충청</t>
    <phoneticPr fontId="1" type="noConversion"/>
  </si>
  <si>
    <t>구분</t>
    <phoneticPr fontId="1" type="noConversion"/>
  </si>
  <si>
    <t>육군</t>
    <phoneticPr fontId="1" type="noConversion"/>
  </si>
  <si>
    <t>해군</t>
    <phoneticPr fontId="1" type="noConversion"/>
  </si>
  <si>
    <t>공군</t>
    <phoneticPr fontId="1" type="noConversion"/>
  </si>
  <si>
    <t>해병대</t>
    <phoneticPr fontId="1" type="noConversion"/>
  </si>
  <si>
    <t>현역병 입영현황</t>
    <phoneticPr fontId="1" type="noConversion"/>
  </si>
  <si>
    <t>2015년</t>
    <phoneticPr fontId="1" type="noConversion"/>
  </si>
  <si>
    <t>2016년</t>
  </si>
  <si>
    <t>2017년</t>
  </si>
  <si>
    <t>2018년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</si>
</sst>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3">
      <alignment vertical="center"/>
    </xf>
    <xf numFmtId="14" fontId="3" fillId="0" borderId="0" xfId="3" applyNumberFormat="1">
      <alignment vertical="center"/>
    </xf>
    <xf numFmtId="42" fontId="0" fillId="0" borderId="10" xfId="2" applyFont="1" applyBorder="1">
      <alignment vertical="center"/>
    </xf>
    <xf numFmtId="14" fontId="0" fillId="0" borderId="0" xfId="0" applyNumberFormat="1">
      <alignment vertical="center"/>
    </xf>
    <xf numFmtId="0" fontId="23" fillId="0" borderId="0" xfId="0" applyFont="1">
      <alignment vertical="center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0" fillId="24" borderId="10" xfId="0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0" xfId="0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176" fontId="0" fillId="0" borderId="10" xfId="1" applyNumberFormat="1" applyFont="1" applyBorder="1">
      <alignment vertical="center"/>
    </xf>
    <xf numFmtId="0" fontId="24" fillId="0" borderId="0" xfId="0" applyFont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</cellXfs>
  <cellStyles count="51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백분율 2" xfId="32"/>
    <cellStyle name="백분율 3" xfId="33"/>
    <cellStyle name="보통 2" xfId="34"/>
    <cellStyle name="설명 텍스트 2" xfId="35"/>
    <cellStyle name="셀 확인 2" xfId="36"/>
    <cellStyle name="쉼표 [0]" xfId="1" builtinId="6"/>
    <cellStyle name="쉼표 [0] 2" xfId="37"/>
    <cellStyle name="쉼표 [0] 3" xfId="38"/>
    <cellStyle name="연결된 셀 2" xfId="39"/>
    <cellStyle name="요약 2" xfId="40"/>
    <cellStyle name="입력 2" xfId="41"/>
    <cellStyle name="제목 1 2" xfId="42"/>
    <cellStyle name="제목 2 2" xfId="43"/>
    <cellStyle name="제목 3 2" xfId="44"/>
    <cellStyle name="제목 4 2" xfId="45"/>
    <cellStyle name="제목 5" xfId="46"/>
    <cellStyle name="좋음 2" xfId="47"/>
    <cellStyle name="출력 2" xfId="48"/>
    <cellStyle name="통화 [0]" xfId="2" builtinId="7"/>
    <cellStyle name="통화 [0] 2" xfId="49"/>
    <cellStyle name="표준" xfId="0" builtinId="0"/>
    <cellStyle name="표준 2" xfId="3"/>
    <cellStyle name="표준 3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ko-KR"/>
              <a:t>2018</a:t>
            </a:r>
            <a:r>
              <a:rPr lang="ko-KR" altLang="en-US"/>
              <a:t>년 현역병 입영현황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2015년</c:v>
                </c:pt>
              </c:strCache>
            </c:strRef>
          </c:tx>
          <c:invertIfNegative val="0"/>
          <c:cat>
            <c:strRef>
              <c:f>차트작업!$A$4:$A$7</c:f>
              <c:strCache>
                <c:ptCount val="4"/>
                <c:pt idx="0">
                  <c:v>육군</c:v>
                </c:pt>
                <c:pt idx="1">
                  <c:v>해군</c:v>
                </c:pt>
                <c:pt idx="2">
                  <c:v>공군</c:v>
                </c:pt>
                <c:pt idx="3">
                  <c:v>해병대</c:v>
                </c:pt>
              </c:strCache>
            </c:strRef>
          </c:cat>
          <c:val>
            <c:numRef>
              <c:f>차트작업!$B$4:$B$7</c:f>
              <c:numCache>
                <c:formatCode>#,##0_ </c:formatCode>
                <c:ptCount val="4"/>
                <c:pt idx="0">
                  <c:v>94123</c:v>
                </c:pt>
                <c:pt idx="1">
                  <c:v>10126</c:v>
                </c:pt>
                <c:pt idx="2">
                  <c:v>18853</c:v>
                </c:pt>
                <c:pt idx="3">
                  <c:v>13358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01-432A-9A5E-18C07CD5A535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2016년</c:v>
                </c:pt>
              </c:strCache>
            </c:strRef>
          </c:tx>
          <c:invertIfNegative val="0"/>
          <c:cat>
            <c:strRef>
              <c:f>차트작업!$A$4:$A$7</c:f>
              <c:strCache>
                <c:ptCount val="4"/>
                <c:pt idx="0">
                  <c:v>육군</c:v>
                </c:pt>
                <c:pt idx="1">
                  <c:v>해군</c:v>
                </c:pt>
                <c:pt idx="2">
                  <c:v>공군</c:v>
                </c:pt>
                <c:pt idx="3">
                  <c:v>해병대</c:v>
                </c:pt>
              </c:strCache>
            </c:strRef>
          </c:cat>
          <c:val>
            <c:numRef>
              <c:f>차트작업!$C$4:$C$7</c:f>
              <c:numCache>
                <c:formatCode>#,##0_ </c:formatCode>
                <c:ptCount val="4"/>
                <c:pt idx="0">
                  <c:v>96553</c:v>
                </c:pt>
                <c:pt idx="1">
                  <c:v>9097</c:v>
                </c:pt>
                <c:pt idx="2">
                  <c:v>19096</c:v>
                </c:pt>
                <c:pt idx="3">
                  <c:v>13282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701-432A-9A5E-18C07CD5A535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2017년</c:v>
                </c:pt>
              </c:strCache>
            </c:strRef>
          </c:tx>
          <c:invertIfNegative val="0"/>
          <c:cat>
            <c:strRef>
              <c:f>차트작업!$A$4:$A$7</c:f>
              <c:strCache>
                <c:ptCount val="4"/>
                <c:pt idx="0">
                  <c:v>육군</c:v>
                </c:pt>
                <c:pt idx="1">
                  <c:v>해군</c:v>
                </c:pt>
                <c:pt idx="2">
                  <c:v>공군</c:v>
                </c:pt>
                <c:pt idx="3">
                  <c:v>해병대</c:v>
                </c:pt>
              </c:strCache>
            </c:strRef>
          </c:cat>
          <c:val>
            <c:numRef>
              <c:f>차트작업!$D$4:$D$7</c:f>
              <c:numCache>
                <c:formatCode>#,##0_ </c:formatCode>
                <c:ptCount val="4"/>
                <c:pt idx="0">
                  <c:v>104435</c:v>
                </c:pt>
                <c:pt idx="1">
                  <c:v>9361</c:v>
                </c:pt>
                <c:pt idx="2">
                  <c:v>19616</c:v>
                </c:pt>
                <c:pt idx="3">
                  <c:v>12021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701-432A-9A5E-18C07CD5A535}"/>
            </c:ext>
          </c:extLst>
        </c:ser>
        <c:ser>
          <c:idx val="3"/>
          <c:order val="3"/>
          <c:tx>
            <c:strRef>
              <c:f>차트작업!$E$3</c:f>
              <c:strCache>
                <c:ptCount val="1"/>
                <c:pt idx="0">
                  <c:v>2018년</c:v>
                </c:pt>
              </c:strCache>
            </c:strRef>
          </c:tx>
          <c:invertIfNegative val="0"/>
          <c:cat>
            <c:strRef>
              <c:f>차트작업!$A$4:$A$7</c:f>
              <c:strCache>
                <c:ptCount val="4"/>
                <c:pt idx="0">
                  <c:v>육군</c:v>
                </c:pt>
                <c:pt idx="1">
                  <c:v>해군</c:v>
                </c:pt>
                <c:pt idx="2">
                  <c:v>공군</c:v>
                </c:pt>
                <c:pt idx="3">
                  <c:v>해병대</c:v>
                </c:pt>
              </c:strCache>
            </c:strRef>
          </c:cat>
          <c:val>
            <c:numRef>
              <c:f>차트작업!$E$4:$E$7</c:f>
              <c:numCache>
                <c:formatCode>#,##0_ </c:formatCode>
                <c:ptCount val="4"/>
                <c:pt idx="0">
                  <c:v>90407</c:v>
                </c:pt>
                <c:pt idx="1">
                  <c:v>8302</c:v>
                </c:pt>
                <c:pt idx="2">
                  <c:v>18956</c:v>
                </c:pt>
                <c:pt idx="3">
                  <c:v>11755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701-432A-9A5E-18C07CD5A5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0454528"/>
        <c:axId val="211564736"/>
      </c:barChart>
      <c:catAx>
        <c:axId val="210454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1564736"/>
        <c:crosses val="autoZero"/>
        <c:auto val="1"/>
        <c:lblAlgn val="ctr"/>
        <c:lblOffset val="100"/>
        <c:noMultiLvlLbl val="0"/>
      </c:catAx>
      <c:valAx>
        <c:axId val="211564736"/>
        <c:scaling>
          <c:orientation val="minMax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210454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7</xdr:col>
      <xdr:colOff>0</xdr:colOff>
      <xdr:row>24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/>
  </sheetViews>
  <sheetFormatPr defaultColWidth="9" defaultRowHeight="17.399999999999999" x14ac:dyDescent="0.4"/>
  <cols>
    <col min="1" max="3" width="9" style="1"/>
    <col min="4" max="4" width="11.09765625" style="1" bestFit="1" customWidth="1"/>
    <col min="5" max="5" width="13.69921875" style="1" bestFit="1" customWidth="1"/>
    <col min="6" max="6" width="14.3984375" style="1" bestFit="1" customWidth="1"/>
    <col min="7" max="16384" width="9" style="1"/>
  </cols>
  <sheetData>
    <row r="1" spans="1:4" x14ac:dyDescent="0.4">
      <c r="A1" s="1" t="s">
        <v>0</v>
      </c>
    </row>
    <row r="4" spans="1:4" x14ac:dyDescent="0.4">
      <c r="D4" s="2"/>
    </row>
    <row r="5" spans="1:4" x14ac:dyDescent="0.4">
      <c r="D5" s="2"/>
    </row>
    <row r="6" spans="1:4" x14ac:dyDescent="0.4">
      <c r="D6" s="2"/>
    </row>
    <row r="7" spans="1:4" x14ac:dyDescent="0.4">
      <c r="D7" s="2"/>
    </row>
    <row r="8" spans="1:4" x14ac:dyDescent="0.4">
      <c r="D8" s="2"/>
    </row>
    <row r="9" spans="1:4" x14ac:dyDescent="0.4">
      <c r="D9" s="2"/>
    </row>
    <row r="10" spans="1:4" x14ac:dyDescent="0.4">
      <c r="D10" s="2"/>
    </row>
    <row r="11" spans="1:4" x14ac:dyDescent="0.4">
      <c r="D11" s="2"/>
    </row>
    <row r="12" spans="1:4" x14ac:dyDescent="0.4">
      <c r="D12" s="2"/>
    </row>
    <row r="13" spans="1:4" x14ac:dyDescent="0.4">
      <c r="D13" s="2"/>
    </row>
    <row r="14" spans="1:4" x14ac:dyDescent="0.4">
      <c r="D14" s="2"/>
    </row>
    <row r="15" spans="1:4" x14ac:dyDescent="0.4">
      <c r="D15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/>
  </sheetViews>
  <sheetFormatPr defaultRowHeight="17.399999999999999" x14ac:dyDescent="0.4"/>
  <cols>
    <col min="3" max="3" width="11.09765625" bestFit="1" customWidth="1"/>
    <col min="6" max="6" width="13.5" bestFit="1" customWidth="1"/>
    <col min="7" max="8" width="12.3984375" bestFit="1" customWidth="1"/>
  </cols>
  <sheetData>
    <row r="1" spans="1:8" x14ac:dyDescent="0.4">
      <c r="A1" t="s">
        <v>14</v>
      </c>
    </row>
    <row r="3" spans="1:8" x14ac:dyDescent="0.4">
      <c r="A3" t="s">
        <v>9</v>
      </c>
      <c r="B3" t="s">
        <v>2</v>
      </c>
      <c r="C3" t="s">
        <v>3</v>
      </c>
      <c r="D3" t="s">
        <v>10</v>
      </c>
      <c r="E3" t="s">
        <v>11</v>
      </c>
      <c r="F3" t="s">
        <v>12</v>
      </c>
      <c r="G3" t="s">
        <v>13</v>
      </c>
      <c r="H3" t="s">
        <v>4</v>
      </c>
    </row>
    <row r="4" spans="1:8" x14ac:dyDescent="0.4">
      <c r="A4" t="s">
        <v>15</v>
      </c>
      <c r="B4" t="s">
        <v>5</v>
      </c>
      <c r="C4" s="4">
        <v>43565</v>
      </c>
      <c r="D4">
        <v>500</v>
      </c>
      <c r="E4">
        <v>40</v>
      </c>
      <c r="F4">
        <v>7500000</v>
      </c>
      <c r="G4">
        <v>600000</v>
      </c>
      <c r="H4">
        <v>6900000</v>
      </c>
    </row>
    <row r="5" spans="1:8" x14ac:dyDescent="0.4">
      <c r="B5" t="s">
        <v>6</v>
      </c>
      <c r="C5" s="4">
        <v>43567</v>
      </c>
      <c r="D5">
        <v>400</v>
      </c>
      <c r="E5">
        <v>24</v>
      </c>
      <c r="F5">
        <v>5400000</v>
      </c>
      <c r="G5">
        <v>324000</v>
      </c>
      <c r="H5">
        <v>5076000</v>
      </c>
    </row>
    <row r="6" spans="1:8" x14ac:dyDescent="0.4">
      <c r="B6" t="s">
        <v>7</v>
      </c>
      <c r="C6" s="4">
        <v>43570</v>
      </c>
      <c r="D6">
        <v>600</v>
      </c>
      <c r="E6">
        <v>60</v>
      </c>
      <c r="F6">
        <v>7200000</v>
      </c>
      <c r="G6">
        <v>720000</v>
      </c>
      <c r="H6">
        <v>6480000</v>
      </c>
    </row>
    <row r="7" spans="1:8" x14ac:dyDescent="0.4">
      <c r="B7" t="s">
        <v>8</v>
      </c>
      <c r="C7" s="4">
        <v>43598</v>
      </c>
      <c r="D7">
        <v>700</v>
      </c>
      <c r="E7">
        <v>84</v>
      </c>
      <c r="F7">
        <v>10500000</v>
      </c>
      <c r="G7">
        <v>1260000</v>
      </c>
      <c r="H7">
        <v>9240000</v>
      </c>
    </row>
    <row r="8" spans="1:8" x14ac:dyDescent="0.4">
      <c r="B8" t="s">
        <v>6</v>
      </c>
      <c r="C8" s="4">
        <v>43602</v>
      </c>
      <c r="D8">
        <v>650</v>
      </c>
      <c r="E8">
        <v>65</v>
      </c>
      <c r="F8">
        <v>8775000</v>
      </c>
      <c r="G8">
        <v>877500</v>
      </c>
      <c r="H8">
        <v>7897500</v>
      </c>
    </row>
    <row r="9" spans="1:8" x14ac:dyDescent="0.4">
      <c r="A9" t="s">
        <v>16</v>
      </c>
      <c r="B9" t="s">
        <v>6</v>
      </c>
      <c r="C9" s="4">
        <v>43563</v>
      </c>
      <c r="D9">
        <v>700</v>
      </c>
      <c r="E9">
        <v>84</v>
      </c>
      <c r="F9">
        <v>9450000</v>
      </c>
      <c r="G9">
        <v>1134000</v>
      </c>
      <c r="H9">
        <v>8316000</v>
      </c>
    </row>
    <row r="10" spans="1:8" x14ac:dyDescent="0.4">
      <c r="B10" t="s">
        <v>7</v>
      </c>
      <c r="C10" s="4">
        <v>43563</v>
      </c>
      <c r="D10">
        <v>550</v>
      </c>
      <c r="E10">
        <v>44</v>
      </c>
      <c r="F10">
        <v>6600000</v>
      </c>
      <c r="G10">
        <v>528000</v>
      </c>
      <c r="H10">
        <v>6072000</v>
      </c>
    </row>
    <row r="11" spans="1:8" x14ac:dyDescent="0.4">
      <c r="B11" t="s">
        <v>8</v>
      </c>
      <c r="C11" s="4">
        <v>43577</v>
      </c>
      <c r="D11">
        <v>550</v>
      </c>
      <c r="E11">
        <v>44</v>
      </c>
      <c r="F11">
        <v>8250000</v>
      </c>
      <c r="G11">
        <v>660000</v>
      </c>
      <c r="H11">
        <v>7590000</v>
      </c>
    </row>
    <row r="12" spans="1:8" x14ac:dyDescent="0.4">
      <c r="B12" t="s">
        <v>6</v>
      </c>
      <c r="C12" s="4">
        <v>43577</v>
      </c>
      <c r="D12">
        <v>450</v>
      </c>
      <c r="E12">
        <v>27</v>
      </c>
      <c r="F12">
        <v>6075000</v>
      </c>
      <c r="G12">
        <v>364500</v>
      </c>
      <c r="H12">
        <v>5710500</v>
      </c>
    </row>
    <row r="13" spans="1:8" x14ac:dyDescent="0.4">
      <c r="B13" t="s">
        <v>7</v>
      </c>
      <c r="C13" s="4">
        <v>43577</v>
      </c>
      <c r="D13">
        <v>450</v>
      </c>
      <c r="E13">
        <v>27</v>
      </c>
      <c r="F13">
        <v>5400000</v>
      </c>
      <c r="G13">
        <v>324000</v>
      </c>
      <c r="H13">
        <v>5076000</v>
      </c>
    </row>
    <row r="14" spans="1:8" x14ac:dyDescent="0.4">
      <c r="A14" t="s">
        <v>17</v>
      </c>
      <c r="B14" t="s">
        <v>6</v>
      </c>
      <c r="C14" s="4">
        <v>43570</v>
      </c>
      <c r="D14">
        <v>500</v>
      </c>
      <c r="E14">
        <v>40</v>
      </c>
      <c r="F14">
        <v>6750000</v>
      </c>
      <c r="G14">
        <v>540000</v>
      </c>
      <c r="H14">
        <v>6210000</v>
      </c>
    </row>
    <row r="15" spans="1:8" x14ac:dyDescent="0.4">
      <c r="B15" t="s">
        <v>7</v>
      </c>
      <c r="C15" s="4">
        <v>43570</v>
      </c>
      <c r="D15">
        <v>750</v>
      </c>
      <c r="E15">
        <v>90</v>
      </c>
      <c r="F15">
        <v>9000000</v>
      </c>
      <c r="G15">
        <v>1080000</v>
      </c>
      <c r="H15">
        <v>7920000</v>
      </c>
    </row>
    <row r="16" spans="1:8" x14ac:dyDescent="0.4">
      <c r="B16" t="s">
        <v>8</v>
      </c>
      <c r="C16" s="4">
        <v>43602</v>
      </c>
      <c r="D16">
        <v>450</v>
      </c>
      <c r="E16">
        <v>27</v>
      </c>
      <c r="F16">
        <v>6750000</v>
      </c>
      <c r="G16">
        <v>405000</v>
      </c>
      <c r="H16">
        <v>6345000</v>
      </c>
    </row>
    <row r="17" spans="2:8" x14ac:dyDescent="0.4">
      <c r="B17" t="s">
        <v>6</v>
      </c>
      <c r="C17" s="4">
        <v>43602</v>
      </c>
      <c r="D17">
        <v>550</v>
      </c>
      <c r="E17">
        <v>44</v>
      </c>
      <c r="F17">
        <v>7425000</v>
      </c>
      <c r="G17">
        <v>594000</v>
      </c>
      <c r="H17">
        <v>6831000</v>
      </c>
    </row>
    <row r="18" spans="2:8" x14ac:dyDescent="0.4">
      <c r="B18" t="s">
        <v>7</v>
      </c>
      <c r="C18" s="4">
        <v>43602</v>
      </c>
      <c r="D18">
        <v>650</v>
      </c>
      <c r="E18">
        <v>65</v>
      </c>
      <c r="F18">
        <v>7800000</v>
      </c>
      <c r="G18">
        <v>780000</v>
      </c>
      <c r="H18">
        <v>7020000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sqref="A1:G1"/>
    </sheetView>
  </sheetViews>
  <sheetFormatPr defaultColWidth="9" defaultRowHeight="17.399999999999999" x14ac:dyDescent="0.4"/>
  <cols>
    <col min="1" max="16384" width="9" style="6"/>
  </cols>
  <sheetData>
    <row r="1" spans="1:7" ht="21" x14ac:dyDescent="0.4">
      <c r="A1" s="21" t="s">
        <v>25</v>
      </c>
      <c r="B1" s="21"/>
      <c r="C1" s="21"/>
      <c r="D1" s="21"/>
      <c r="E1" s="21"/>
      <c r="F1" s="21"/>
      <c r="G1" s="21"/>
    </row>
    <row r="3" spans="1:7" x14ac:dyDescent="0.4">
      <c r="A3" s="7" t="s">
        <v>18</v>
      </c>
      <c r="B3" s="7" t="s">
        <v>19</v>
      </c>
      <c r="C3" s="7" t="s">
        <v>20</v>
      </c>
      <c r="D3" s="7" t="s">
        <v>21</v>
      </c>
      <c r="E3" s="7" t="s">
        <v>22</v>
      </c>
      <c r="F3" s="7" t="s">
        <v>23</v>
      </c>
      <c r="G3" s="7" t="s">
        <v>24</v>
      </c>
    </row>
    <row r="4" spans="1:7" x14ac:dyDescent="0.4">
      <c r="A4" s="7" t="s">
        <v>33</v>
      </c>
      <c r="B4" s="7" t="s">
        <v>44</v>
      </c>
      <c r="C4" s="7">
        <v>85</v>
      </c>
      <c r="D4" s="7">
        <v>82</v>
      </c>
      <c r="E4" s="7">
        <v>84</v>
      </c>
      <c r="F4" s="7">
        <v>85</v>
      </c>
      <c r="G4" s="7">
        <v>336</v>
      </c>
    </row>
    <row r="5" spans="1:7" x14ac:dyDescent="0.4">
      <c r="A5" s="7" t="s">
        <v>27</v>
      </c>
      <c r="B5" s="7" t="s">
        <v>41</v>
      </c>
      <c r="C5" s="7">
        <v>94</v>
      </c>
      <c r="D5" s="7">
        <v>96</v>
      </c>
      <c r="E5" s="7">
        <v>95</v>
      </c>
      <c r="F5" s="7">
        <v>95</v>
      </c>
      <c r="G5" s="7">
        <v>380</v>
      </c>
    </row>
    <row r="6" spans="1:7" x14ac:dyDescent="0.4">
      <c r="A6" s="7" t="s">
        <v>32</v>
      </c>
      <c r="B6" s="7" t="s">
        <v>45</v>
      </c>
      <c r="C6" s="7">
        <v>86</v>
      </c>
      <c r="D6" s="7">
        <v>84</v>
      </c>
      <c r="E6" s="7">
        <v>85</v>
      </c>
      <c r="F6" s="7">
        <v>86</v>
      </c>
      <c r="G6" s="7">
        <v>341</v>
      </c>
    </row>
    <row r="7" spans="1:7" x14ac:dyDescent="0.4">
      <c r="A7" s="7" t="s">
        <v>36</v>
      </c>
      <c r="B7" s="7" t="s">
        <v>44</v>
      </c>
      <c r="C7" s="7">
        <v>76</v>
      </c>
      <c r="D7" s="7">
        <v>75</v>
      </c>
      <c r="E7" s="7">
        <v>70</v>
      </c>
      <c r="F7" s="7">
        <v>74</v>
      </c>
      <c r="G7" s="7">
        <v>295</v>
      </c>
    </row>
    <row r="8" spans="1:7" x14ac:dyDescent="0.4">
      <c r="A8" s="7" t="s">
        <v>29</v>
      </c>
      <c r="B8" s="7" t="s">
        <v>43</v>
      </c>
      <c r="C8" s="7">
        <v>94</v>
      </c>
      <c r="D8" s="7">
        <v>90</v>
      </c>
      <c r="E8" s="7">
        <v>92</v>
      </c>
      <c r="F8" s="7">
        <v>93</v>
      </c>
      <c r="G8" s="7">
        <v>369</v>
      </c>
    </row>
    <row r="9" spans="1:7" x14ac:dyDescent="0.4">
      <c r="A9" s="7" t="s">
        <v>34</v>
      </c>
      <c r="B9" s="7" t="s">
        <v>44</v>
      </c>
      <c r="C9" s="7">
        <v>79</v>
      </c>
      <c r="D9" s="7">
        <v>86</v>
      </c>
      <c r="E9" s="7">
        <v>83</v>
      </c>
      <c r="F9" s="7">
        <v>81</v>
      </c>
      <c r="G9" s="7">
        <v>329</v>
      </c>
    </row>
    <row r="10" spans="1:7" x14ac:dyDescent="0.4">
      <c r="A10" s="7" t="s">
        <v>40</v>
      </c>
      <c r="B10" s="7" t="s">
        <v>42</v>
      </c>
      <c r="C10" s="7">
        <v>68</v>
      </c>
      <c r="D10" s="7">
        <v>69</v>
      </c>
      <c r="E10" s="7">
        <v>60</v>
      </c>
      <c r="F10" s="7">
        <v>58</v>
      </c>
      <c r="G10" s="7">
        <v>255</v>
      </c>
    </row>
    <row r="11" spans="1:7" x14ac:dyDescent="0.4">
      <c r="A11" s="7" t="s">
        <v>30</v>
      </c>
      <c r="B11" s="7" t="s">
        <v>41</v>
      </c>
      <c r="C11" s="7">
        <v>89</v>
      </c>
      <c r="D11" s="7">
        <v>82</v>
      </c>
      <c r="E11" s="7">
        <v>86</v>
      </c>
      <c r="F11" s="7">
        <v>88</v>
      </c>
      <c r="G11" s="7">
        <v>345</v>
      </c>
    </row>
    <row r="12" spans="1:7" x14ac:dyDescent="0.4">
      <c r="A12" s="7" t="s">
        <v>38</v>
      </c>
      <c r="B12" s="7" t="s">
        <v>46</v>
      </c>
      <c r="C12" s="7">
        <v>77</v>
      </c>
      <c r="D12" s="7">
        <v>66</v>
      </c>
      <c r="E12" s="7">
        <v>72</v>
      </c>
      <c r="F12" s="7">
        <v>78</v>
      </c>
      <c r="G12" s="7">
        <v>293</v>
      </c>
    </row>
    <row r="13" spans="1:7" x14ac:dyDescent="0.4">
      <c r="A13" s="7" t="s">
        <v>26</v>
      </c>
      <c r="B13" s="7" t="s">
        <v>43</v>
      </c>
      <c r="C13" s="7">
        <v>97</v>
      </c>
      <c r="D13" s="7">
        <v>97</v>
      </c>
      <c r="E13" s="7">
        <v>94</v>
      </c>
      <c r="F13" s="7">
        <v>96</v>
      </c>
      <c r="G13" s="7">
        <v>384</v>
      </c>
    </row>
    <row r="14" spans="1:7" x14ac:dyDescent="0.4">
      <c r="A14" s="7" t="s">
        <v>37</v>
      </c>
      <c r="B14" s="7" t="s">
        <v>46</v>
      </c>
      <c r="C14" s="7">
        <v>80</v>
      </c>
      <c r="D14" s="7">
        <v>68</v>
      </c>
      <c r="E14" s="7">
        <v>65</v>
      </c>
      <c r="F14" s="7">
        <v>81</v>
      </c>
      <c r="G14" s="7">
        <v>294</v>
      </c>
    </row>
    <row r="15" spans="1:7" x14ac:dyDescent="0.4">
      <c r="A15" s="7" t="s">
        <v>35</v>
      </c>
      <c r="B15" s="7" t="s">
        <v>45</v>
      </c>
      <c r="C15" s="7">
        <v>75</v>
      </c>
      <c r="D15" s="7">
        <v>70</v>
      </c>
      <c r="E15" s="7">
        <v>71</v>
      </c>
      <c r="F15" s="7">
        <v>79</v>
      </c>
      <c r="G15" s="7">
        <v>295</v>
      </c>
    </row>
    <row r="16" spans="1:7" x14ac:dyDescent="0.4">
      <c r="A16" s="7" t="s">
        <v>31</v>
      </c>
      <c r="B16" s="7" t="s">
        <v>42</v>
      </c>
      <c r="C16" s="7">
        <v>86</v>
      </c>
      <c r="D16" s="7">
        <v>84</v>
      </c>
      <c r="E16" s="7">
        <v>85</v>
      </c>
      <c r="F16" s="7">
        <v>86</v>
      </c>
      <c r="G16" s="7">
        <v>341</v>
      </c>
    </row>
    <row r="17" spans="1:7" x14ac:dyDescent="0.4">
      <c r="A17" s="7" t="s">
        <v>39</v>
      </c>
      <c r="B17" s="7" t="s">
        <v>46</v>
      </c>
      <c r="C17" s="7">
        <v>68</v>
      </c>
      <c r="D17" s="7">
        <v>70</v>
      </c>
      <c r="E17" s="7">
        <v>69</v>
      </c>
      <c r="F17" s="7">
        <v>69</v>
      </c>
      <c r="G17" s="7">
        <v>276</v>
      </c>
    </row>
    <row r="18" spans="1:7" x14ac:dyDescent="0.4">
      <c r="A18" s="7" t="s">
        <v>28</v>
      </c>
      <c r="B18" s="7" t="s">
        <v>41</v>
      </c>
      <c r="C18" s="7">
        <v>93</v>
      </c>
      <c r="D18" s="7">
        <v>96</v>
      </c>
      <c r="E18" s="7">
        <v>95</v>
      </c>
      <c r="F18" s="7">
        <v>94</v>
      </c>
      <c r="G18" s="7">
        <v>378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/>
  </sheetViews>
  <sheetFormatPr defaultRowHeight="17.399999999999999" x14ac:dyDescent="0.4"/>
  <cols>
    <col min="2" max="4" width="10.8984375" customWidth="1"/>
    <col min="5" max="5" width="9" style="6"/>
    <col min="6" max="6" width="11.19921875" style="6" bestFit="1" customWidth="1"/>
    <col min="7" max="8" width="9" style="6"/>
  </cols>
  <sheetData>
    <row r="1" spans="1:11" x14ac:dyDescent="0.4">
      <c r="A1" s="9" t="s">
        <v>47</v>
      </c>
      <c r="B1" s="5" t="s">
        <v>48</v>
      </c>
      <c r="C1" s="10"/>
      <c r="D1" s="6"/>
      <c r="F1" s="9" t="s">
        <v>67</v>
      </c>
      <c r="G1" s="5" t="s">
        <v>69</v>
      </c>
      <c r="H1"/>
      <c r="J1" s="6"/>
    </row>
    <row r="2" spans="1:11" x14ac:dyDescent="0.4">
      <c r="A2" s="7" t="s">
        <v>49</v>
      </c>
      <c r="B2" s="7" t="s">
        <v>50</v>
      </c>
      <c r="C2" s="7" t="s">
        <v>66</v>
      </c>
      <c r="D2" s="11" t="s">
        <v>51</v>
      </c>
      <c r="F2" s="23" t="s">
        <v>72</v>
      </c>
      <c r="G2" s="24" t="s">
        <v>77</v>
      </c>
      <c r="H2" s="25"/>
      <c r="I2" s="25"/>
      <c r="J2" s="26"/>
      <c r="K2" s="22" t="s">
        <v>70</v>
      </c>
    </row>
    <row r="3" spans="1:11" x14ac:dyDescent="0.4">
      <c r="A3" s="7" t="s">
        <v>52</v>
      </c>
      <c r="B3" s="7" t="s">
        <v>60</v>
      </c>
      <c r="C3" s="12">
        <v>4324</v>
      </c>
      <c r="D3" s="12"/>
      <c r="F3" s="23"/>
      <c r="G3" s="15" t="s">
        <v>73</v>
      </c>
      <c r="H3" s="15" t="s">
        <v>74</v>
      </c>
      <c r="I3" s="15" t="s">
        <v>75</v>
      </c>
      <c r="J3" s="15" t="s">
        <v>76</v>
      </c>
      <c r="K3" s="22"/>
    </row>
    <row r="4" spans="1:11" x14ac:dyDescent="0.4">
      <c r="A4" s="7" t="s">
        <v>53</v>
      </c>
      <c r="B4" s="7" t="s">
        <v>60</v>
      </c>
      <c r="C4" s="12">
        <v>5111</v>
      </c>
      <c r="D4" s="12"/>
      <c r="F4" s="7">
        <v>2018001</v>
      </c>
      <c r="G4" s="7" t="s">
        <v>71</v>
      </c>
      <c r="H4" s="7"/>
      <c r="I4" s="7" t="s">
        <v>71</v>
      </c>
      <c r="J4" s="7" t="s">
        <v>71</v>
      </c>
      <c r="K4" s="7"/>
    </row>
    <row r="5" spans="1:11" x14ac:dyDescent="0.4">
      <c r="A5" s="7" t="s">
        <v>54</v>
      </c>
      <c r="B5" s="7" t="s">
        <v>61</v>
      </c>
      <c r="C5" s="12">
        <v>3884</v>
      </c>
      <c r="D5" s="12"/>
      <c r="F5" s="7">
        <v>2018002</v>
      </c>
      <c r="G5" s="7" t="s">
        <v>71</v>
      </c>
      <c r="H5" s="7" t="s">
        <v>71</v>
      </c>
      <c r="I5" s="7" t="s">
        <v>71</v>
      </c>
      <c r="J5" s="7" t="s">
        <v>71</v>
      </c>
      <c r="K5" s="7"/>
    </row>
    <row r="6" spans="1:11" x14ac:dyDescent="0.4">
      <c r="A6" s="7" t="s">
        <v>55</v>
      </c>
      <c r="B6" s="7" t="s">
        <v>61</v>
      </c>
      <c r="C6" s="12">
        <v>5687</v>
      </c>
      <c r="D6" s="12"/>
      <c r="F6" s="7">
        <v>2018003</v>
      </c>
      <c r="G6" s="7" t="s">
        <v>71</v>
      </c>
      <c r="H6" s="7" t="s">
        <v>71</v>
      </c>
      <c r="I6" s="7"/>
      <c r="J6" s="7" t="s">
        <v>71</v>
      </c>
      <c r="K6" s="7"/>
    </row>
    <row r="7" spans="1:11" x14ac:dyDescent="0.4">
      <c r="A7" s="7" t="s">
        <v>56</v>
      </c>
      <c r="B7" s="7" t="s">
        <v>61</v>
      </c>
      <c r="C7" s="12">
        <v>3695</v>
      </c>
      <c r="D7" s="12"/>
      <c r="F7" s="7">
        <v>2018004</v>
      </c>
      <c r="G7" s="7"/>
      <c r="H7" s="7" t="s">
        <v>71</v>
      </c>
      <c r="I7" s="7"/>
      <c r="J7" s="7"/>
      <c r="K7" s="7"/>
    </row>
    <row r="8" spans="1:11" x14ac:dyDescent="0.4">
      <c r="A8" s="7" t="s">
        <v>57</v>
      </c>
      <c r="B8" s="7" t="s">
        <v>62</v>
      </c>
      <c r="C8" s="12">
        <v>4924</v>
      </c>
      <c r="D8" s="12"/>
      <c r="F8" s="7">
        <v>2018005</v>
      </c>
      <c r="G8" s="7"/>
      <c r="H8" s="7"/>
      <c r="I8" s="7" t="s">
        <v>71</v>
      </c>
      <c r="J8" s="7" t="s">
        <v>71</v>
      </c>
      <c r="K8" s="7"/>
    </row>
    <row r="9" spans="1:11" x14ac:dyDescent="0.4">
      <c r="A9" s="7" t="s">
        <v>58</v>
      </c>
      <c r="B9" s="7" t="s">
        <v>62</v>
      </c>
      <c r="C9" s="12">
        <v>3521</v>
      </c>
      <c r="D9" s="12"/>
      <c r="F9" s="7">
        <v>2018006</v>
      </c>
      <c r="G9" s="7" t="s">
        <v>71</v>
      </c>
      <c r="H9" s="7" t="s">
        <v>71</v>
      </c>
      <c r="I9" s="7"/>
      <c r="J9" s="7" t="s">
        <v>71</v>
      </c>
      <c r="K9" s="7"/>
    </row>
    <row r="10" spans="1:11" x14ac:dyDescent="0.4">
      <c r="A10" s="7" t="s">
        <v>59</v>
      </c>
      <c r="B10" s="7" t="s">
        <v>62</v>
      </c>
      <c r="C10" s="12">
        <v>4138</v>
      </c>
      <c r="D10" s="12"/>
      <c r="F10" s="7">
        <v>2018007</v>
      </c>
      <c r="G10" s="7"/>
      <c r="H10" s="7" t="s">
        <v>71</v>
      </c>
      <c r="I10" s="7"/>
      <c r="J10" s="7" t="s">
        <v>71</v>
      </c>
      <c r="K10" s="7"/>
    </row>
    <row r="11" spans="1:11" s="6" customFormat="1" x14ac:dyDescent="0.4">
      <c r="A11" s="13"/>
      <c r="B11" s="13"/>
      <c r="C11" s="14"/>
      <c r="D11" s="14"/>
      <c r="F11" s="7">
        <v>2018008</v>
      </c>
      <c r="G11" s="7" t="s">
        <v>71</v>
      </c>
      <c r="H11" s="7"/>
      <c r="I11" s="7" t="s">
        <v>71</v>
      </c>
      <c r="J11" s="7"/>
      <c r="K11" s="7"/>
    </row>
    <row r="12" spans="1:11" s="6" customFormat="1" x14ac:dyDescent="0.4">
      <c r="A12" s="6" t="s">
        <v>63</v>
      </c>
      <c r="B12" s="13"/>
      <c r="C12" s="14"/>
      <c r="D12" s="14"/>
      <c r="F12" s="7">
        <v>2018009</v>
      </c>
      <c r="G12" s="7" t="s">
        <v>71</v>
      </c>
      <c r="H12" s="7" t="s">
        <v>71</v>
      </c>
      <c r="I12" s="7" t="s">
        <v>71</v>
      </c>
      <c r="J12" s="7"/>
      <c r="K12" s="7"/>
    </row>
    <row r="13" spans="1:11" s="6" customFormat="1" x14ac:dyDescent="0.4">
      <c r="A13" s="7" t="s">
        <v>64</v>
      </c>
      <c r="B13" s="7">
        <v>1</v>
      </c>
      <c r="C13" s="7">
        <v>3</v>
      </c>
      <c r="D13" s="7">
        <v>5</v>
      </c>
      <c r="F13" s="7">
        <v>2018010</v>
      </c>
      <c r="G13" s="7"/>
      <c r="H13" s="7" t="s">
        <v>71</v>
      </c>
      <c r="I13" s="7" t="s">
        <v>71</v>
      </c>
      <c r="J13" s="7" t="s">
        <v>71</v>
      </c>
      <c r="K13" s="7"/>
    </row>
    <row r="14" spans="1:11" x14ac:dyDescent="0.4">
      <c r="A14" s="7" t="s">
        <v>65</v>
      </c>
      <c r="B14" s="12">
        <v>1500000</v>
      </c>
      <c r="C14" s="12">
        <v>1000000</v>
      </c>
      <c r="D14" s="12">
        <v>500000</v>
      </c>
    </row>
    <row r="15" spans="1:11" s="6" customFormat="1" x14ac:dyDescent="0.4"/>
    <row r="16" spans="1:11" x14ac:dyDescent="0.4">
      <c r="A16" s="9" t="s">
        <v>78</v>
      </c>
      <c r="B16" s="5" t="s">
        <v>79</v>
      </c>
    </row>
    <row r="17" spans="1:11" x14ac:dyDescent="0.4">
      <c r="A17" s="7" t="s">
        <v>68</v>
      </c>
      <c r="B17" s="7" t="s">
        <v>84</v>
      </c>
      <c r="C17" s="7" t="s">
        <v>80</v>
      </c>
      <c r="D17" s="7" t="s">
        <v>81</v>
      </c>
      <c r="E17" s="7" t="s">
        <v>82</v>
      </c>
      <c r="F17" s="7" t="s">
        <v>83</v>
      </c>
    </row>
    <row r="18" spans="1:11" x14ac:dyDescent="0.4">
      <c r="A18" s="18" t="s">
        <v>87</v>
      </c>
      <c r="B18" s="7" t="s">
        <v>86</v>
      </c>
      <c r="C18" s="18">
        <v>37</v>
      </c>
      <c r="D18" s="7">
        <v>25</v>
      </c>
      <c r="E18" s="7">
        <v>27</v>
      </c>
      <c r="F18" s="7">
        <f>SUM(C18:E18)</f>
        <v>89</v>
      </c>
    </row>
    <row r="19" spans="1:11" x14ac:dyDescent="0.4">
      <c r="A19" s="18" t="s">
        <v>88</v>
      </c>
      <c r="B19" s="7" t="s">
        <v>86</v>
      </c>
      <c r="C19" s="18">
        <v>29</v>
      </c>
      <c r="D19" s="7">
        <v>26</v>
      </c>
      <c r="E19" s="7">
        <v>25</v>
      </c>
      <c r="F19" s="7">
        <f t="shared" ref="F19:F25" si="0">SUM(C19:E19)</f>
        <v>80</v>
      </c>
    </row>
    <row r="20" spans="1:11" x14ac:dyDescent="0.4">
      <c r="A20" s="18" t="s">
        <v>89</v>
      </c>
      <c r="B20" s="7" t="s">
        <v>86</v>
      </c>
      <c r="C20" s="18">
        <v>38</v>
      </c>
      <c r="D20" s="7">
        <v>28</v>
      </c>
      <c r="E20" s="7">
        <v>29</v>
      </c>
      <c r="F20" s="7">
        <f t="shared" si="0"/>
        <v>95</v>
      </c>
    </row>
    <row r="21" spans="1:11" x14ac:dyDescent="0.4">
      <c r="A21" s="18" t="s">
        <v>90</v>
      </c>
      <c r="B21" s="7" t="s">
        <v>86</v>
      </c>
      <c r="C21" s="18">
        <v>31</v>
      </c>
      <c r="D21" s="7">
        <v>21</v>
      </c>
      <c r="E21" s="7">
        <v>22</v>
      </c>
      <c r="F21" s="7">
        <f t="shared" si="0"/>
        <v>74</v>
      </c>
    </row>
    <row r="22" spans="1:11" x14ac:dyDescent="0.4">
      <c r="A22" s="18" t="s">
        <v>91</v>
      </c>
      <c r="B22" s="7" t="s">
        <v>85</v>
      </c>
      <c r="C22" s="18">
        <v>27</v>
      </c>
      <c r="D22" s="7">
        <v>19</v>
      </c>
      <c r="E22" s="7">
        <v>29</v>
      </c>
      <c r="F22" s="7">
        <f t="shared" si="0"/>
        <v>75</v>
      </c>
    </row>
    <row r="23" spans="1:11" x14ac:dyDescent="0.4">
      <c r="A23" s="18" t="s">
        <v>92</v>
      </c>
      <c r="B23" s="7" t="s">
        <v>85</v>
      </c>
      <c r="C23" s="18">
        <v>35</v>
      </c>
      <c r="D23" s="7">
        <v>27</v>
      </c>
      <c r="E23" s="7">
        <v>26</v>
      </c>
      <c r="F23" s="7">
        <f t="shared" si="0"/>
        <v>88</v>
      </c>
    </row>
    <row r="24" spans="1:11" x14ac:dyDescent="0.4">
      <c r="A24" s="18" t="s">
        <v>93</v>
      </c>
      <c r="B24" s="7" t="s">
        <v>85</v>
      </c>
      <c r="C24" s="18">
        <v>39</v>
      </c>
      <c r="D24" s="7">
        <v>26</v>
      </c>
      <c r="E24" s="7">
        <v>25</v>
      </c>
      <c r="F24" s="7">
        <f t="shared" si="0"/>
        <v>90</v>
      </c>
      <c r="H24" s="13" t="s">
        <v>95</v>
      </c>
    </row>
    <row r="25" spans="1:11" x14ac:dyDescent="0.4">
      <c r="A25" s="18" t="s">
        <v>94</v>
      </c>
      <c r="B25" s="7" t="s">
        <v>85</v>
      </c>
      <c r="C25" s="18">
        <v>31</v>
      </c>
      <c r="D25" s="7">
        <v>22</v>
      </c>
      <c r="E25" s="7">
        <v>24</v>
      </c>
      <c r="F25" s="7">
        <f t="shared" si="0"/>
        <v>77</v>
      </c>
      <c r="H25" s="7"/>
    </row>
    <row r="26" spans="1:11" x14ac:dyDescent="0.4">
      <c r="A26" s="27" t="s">
        <v>114</v>
      </c>
      <c r="B26" s="28"/>
      <c r="C26" s="28"/>
      <c r="D26" s="28"/>
      <c r="E26" s="29"/>
      <c r="F26" s="7"/>
      <c r="G26"/>
      <c r="H26" s="7"/>
    </row>
    <row r="27" spans="1:11" x14ac:dyDescent="0.4">
      <c r="A27" s="6"/>
      <c r="B27" s="6"/>
      <c r="E27"/>
      <c r="F27"/>
      <c r="G27"/>
      <c r="H27"/>
    </row>
    <row r="28" spans="1:11" x14ac:dyDescent="0.4">
      <c r="A28" s="9" t="s">
        <v>96</v>
      </c>
      <c r="B28" s="5" t="s">
        <v>97</v>
      </c>
      <c r="F28" s="9" t="s">
        <v>115</v>
      </c>
      <c r="G28" s="5" t="s">
        <v>121</v>
      </c>
    </row>
    <row r="29" spans="1:11" x14ac:dyDescent="0.4">
      <c r="A29" s="7" t="s">
        <v>49</v>
      </c>
      <c r="B29" s="7" t="s">
        <v>98</v>
      </c>
      <c r="C29" s="7" t="s">
        <v>101</v>
      </c>
      <c r="D29" s="7" t="s">
        <v>112</v>
      </c>
      <c r="F29" s="18" t="s">
        <v>117</v>
      </c>
      <c r="G29" s="7" t="s">
        <v>49</v>
      </c>
      <c r="H29" s="7" t="s">
        <v>119</v>
      </c>
      <c r="I29" s="7" t="s">
        <v>116</v>
      </c>
      <c r="J29" s="7" t="s">
        <v>118</v>
      </c>
      <c r="K29" s="11" t="s">
        <v>120</v>
      </c>
    </row>
    <row r="30" spans="1:11" x14ac:dyDescent="0.4">
      <c r="A30" s="7" t="s">
        <v>105</v>
      </c>
      <c r="B30" s="7" t="s">
        <v>102</v>
      </c>
      <c r="C30" s="7" t="s">
        <v>99</v>
      </c>
      <c r="D30" s="12">
        <v>1250000</v>
      </c>
      <c r="F30" s="7">
        <v>100321</v>
      </c>
      <c r="G30" s="7" t="s">
        <v>122</v>
      </c>
      <c r="H30" s="7">
        <v>86</v>
      </c>
      <c r="I30" s="7">
        <v>87</v>
      </c>
      <c r="J30" s="7">
        <v>50</v>
      </c>
      <c r="K30" s="7"/>
    </row>
    <row r="31" spans="1:11" x14ac:dyDescent="0.4">
      <c r="A31" s="7" t="s">
        <v>111</v>
      </c>
      <c r="B31" s="7" t="s">
        <v>103</v>
      </c>
      <c r="C31" s="7" t="s">
        <v>100</v>
      </c>
      <c r="D31" s="12">
        <v>1000000</v>
      </c>
      <c r="F31" s="7">
        <v>113574</v>
      </c>
      <c r="G31" s="7" t="s">
        <v>123</v>
      </c>
      <c r="H31" s="7">
        <v>64</v>
      </c>
      <c r="I31" s="7">
        <v>76</v>
      </c>
      <c r="J31" s="7">
        <v>77</v>
      </c>
      <c r="K31" s="7"/>
    </row>
    <row r="32" spans="1:11" x14ac:dyDescent="0.4">
      <c r="A32" s="7" t="s">
        <v>106</v>
      </c>
      <c r="B32" s="7" t="s">
        <v>102</v>
      </c>
      <c r="C32" s="7" t="s">
        <v>100</v>
      </c>
      <c r="D32" s="12">
        <v>1340000</v>
      </c>
      <c r="F32" s="7">
        <v>103893</v>
      </c>
      <c r="G32" s="7" t="s">
        <v>124</v>
      </c>
      <c r="H32" s="7">
        <v>92</v>
      </c>
      <c r="I32" s="7">
        <v>93</v>
      </c>
      <c r="J32" s="7">
        <v>98</v>
      </c>
      <c r="K32" s="7"/>
    </row>
    <row r="33" spans="1:11" x14ac:dyDescent="0.4">
      <c r="A33" s="7" t="s">
        <v>107</v>
      </c>
      <c r="B33" s="7" t="s">
        <v>102</v>
      </c>
      <c r="C33" s="7" t="s">
        <v>100</v>
      </c>
      <c r="D33" s="12">
        <v>1090000</v>
      </c>
      <c r="F33" s="7">
        <v>129647</v>
      </c>
      <c r="G33" s="7" t="s">
        <v>125</v>
      </c>
      <c r="H33" s="7">
        <v>75</v>
      </c>
      <c r="I33" s="7">
        <v>71</v>
      </c>
      <c r="J33" s="7">
        <v>83</v>
      </c>
      <c r="K33" s="7"/>
    </row>
    <row r="34" spans="1:11" x14ac:dyDescent="0.4">
      <c r="A34" s="7" t="s">
        <v>108</v>
      </c>
      <c r="B34" s="7" t="s">
        <v>103</v>
      </c>
      <c r="C34" s="7" t="s">
        <v>99</v>
      </c>
      <c r="D34" s="12">
        <v>1290000</v>
      </c>
      <c r="F34" s="7">
        <v>112365</v>
      </c>
      <c r="G34" s="7" t="s">
        <v>126</v>
      </c>
      <c r="H34" s="7">
        <v>53</v>
      </c>
      <c r="I34" s="7">
        <v>67</v>
      </c>
      <c r="J34" s="7">
        <v>71</v>
      </c>
      <c r="K34" s="7"/>
    </row>
    <row r="35" spans="1:11" x14ac:dyDescent="0.4">
      <c r="A35" s="7" t="s">
        <v>109</v>
      </c>
      <c r="B35" s="7" t="s">
        <v>103</v>
      </c>
      <c r="C35" s="7" t="s">
        <v>99</v>
      </c>
      <c r="D35" s="12">
        <v>1150000</v>
      </c>
      <c r="F35" s="7">
        <v>124573</v>
      </c>
      <c r="G35" s="7" t="s">
        <v>127</v>
      </c>
      <c r="H35" s="7">
        <v>69</v>
      </c>
      <c r="I35" s="7">
        <v>86</v>
      </c>
      <c r="J35" s="7">
        <v>88</v>
      </c>
      <c r="K35" s="7"/>
    </row>
    <row r="36" spans="1:11" x14ac:dyDescent="0.4">
      <c r="A36" s="7" t="s">
        <v>110</v>
      </c>
      <c r="B36" s="7" t="s">
        <v>103</v>
      </c>
      <c r="C36" s="7" t="s">
        <v>100</v>
      </c>
      <c r="D36" s="12">
        <v>1320000</v>
      </c>
      <c r="F36" s="7">
        <v>106987</v>
      </c>
      <c r="G36" s="7" t="s">
        <v>128</v>
      </c>
      <c r="H36" s="7">
        <v>69</v>
      </c>
      <c r="I36" s="7">
        <v>54</v>
      </c>
      <c r="J36" s="7">
        <v>81</v>
      </c>
      <c r="K36" s="7"/>
    </row>
    <row r="37" spans="1:11" x14ac:dyDescent="0.4">
      <c r="A37" s="7" t="s">
        <v>104</v>
      </c>
      <c r="B37" s="7" t="s">
        <v>102</v>
      </c>
      <c r="C37" s="7" t="s">
        <v>99</v>
      </c>
      <c r="D37" s="12">
        <v>1330000</v>
      </c>
      <c r="F37" s="7">
        <v>100638</v>
      </c>
      <c r="G37" s="7" t="s">
        <v>129</v>
      </c>
      <c r="H37" s="7">
        <v>84</v>
      </c>
      <c r="I37" s="7">
        <v>83</v>
      </c>
      <c r="J37" s="7">
        <v>89</v>
      </c>
      <c r="K37" s="7"/>
    </row>
    <row r="38" spans="1:11" x14ac:dyDescent="0.4">
      <c r="A38" s="27" t="s">
        <v>113</v>
      </c>
      <c r="B38" s="28"/>
      <c r="C38" s="29"/>
      <c r="D38" s="16"/>
      <c r="F38" s="7">
        <v>116845</v>
      </c>
      <c r="G38" s="7" t="s">
        <v>130</v>
      </c>
      <c r="H38" s="7">
        <v>92</v>
      </c>
      <c r="I38" s="7">
        <v>91</v>
      </c>
      <c r="J38" s="7">
        <v>90</v>
      </c>
      <c r="K38" s="7"/>
    </row>
  </sheetData>
  <mergeCells count="5">
    <mergeCell ref="K2:K3"/>
    <mergeCell ref="F2:F3"/>
    <mergeCell ref="G2:J2"/>
    <mergeCell ref="A26:E26"/>
    <mergeCell ref="A38:C3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sqref="A1:E1"/>
    </sheetView>
  </sheetViews>
  <sheetFormatPr defaultRowHeight="17.399999999999999" x14ac:dyDescent="0.4"/>
  <cols>
    <col min="1" max="1" width="10.8984375" bestFit="1" customWidth="1"/>
    <col min="2" max="3" width="11" bestFit="1" customWidth="1"/>
    <col min="4" max="4" width="11.8984375" bestFit="1" customWidth="1"/>
    <col min="5" max="5" width="9" customWidth="1"/>
  </cols>
  <sheetData>
    <row r="1" spans="1:5" ht="21" x14ac:dyDescent="0.4">
      <c r="A1" s="21" t="s">
        <v>131</v>
      </c>
      <c r="B1" s="21"/>
      <c r="C1" s="21"/>
      <c r="D1" s="21"/>
      <c r="E1" s="21"/>
    </row>
    <row r="3" spans="1:5" x14ac:dyDescent="0.4">
      <c r="A3" s="7" t="s">
        <v>135</v>
      </c>
      <c r="B3" s="7" t="s">
        <v>133</v>
      </c>
      <c r="C3" s="7" t="s">
        <v>134</v>
      </c>
      <c r="D3" s="7" t="s">
        <v>155</v>
      </c>
      <c r="E3" s="7" t="s">
        <v>132</v>
      </c>
    </row>
    <row r="4" spans="1:5" x14ac:dyDescent="0.4">
      <c r="A4" s="7" t="s">
        <v>136</v>
      </c>
      <c r="B4" s="7" t="s">
        <v>152</v>
      </c>
      <c r="C4" s="12">
        <v>1845000</v>
      </c>
      <c r="D4" s="12">
        <v>11070</v>
      </c>
      <c r="E4" s="7" t="s">
        <v>148</v>
      </c>
    </row>
    <row r="5" spans="1:5" x14ac:dyDescent="0.4">
      <c r="A5" s="7" t="s">
        <v>137</v>
      </c>
      <c r="B5" s="7" t="s">
        <v>154</v>
      </c>
      <c r="C5" s="12">
        <v>1220000</v>
      </c>
      <c r="D5" s="12">
        <v>4880</v>
      </c>
      <c r="E5" s="7" t="s">
        <v>148</v>
      </c>
    </row>
    <row r="6" spans="1:5" x14ac:dyDescent="0.4">
      <c r="A6" s="7" t="s">
        <v>140</v>
      </c>
      <c r="B6" s="7" t="s">
        <v>153</v>
      </c>
      <c r="C6" s="12">
        <v>3235100</v>
      </c>
      <c r="D6" s="12">
        <v>25880.799999999999</v>
      </c>
      <c r="E6" s="7" t="s">
        <v>148</v>
      </c>
    </row>
    <row r="7" spans="1:5" x14ac:dyDescent="0.4">
      <c r="A7" s="7" t="s">
        <v>139</v>
      </c>
      <c r="B7" s="7" t="s">
        <v>152</v>
      </c>
      <c r="C7" s="12">
        <v>2009000</v>
      </c>
      <c r="D7" s="12">
        <v>12054</v>
      </c>
      <c r="E7" s="7" t="s">
        <v>149</v>
      </c>
    </row>
    <row r="8" spans="1:5" x14ac:dyDescent="0.4">
      <c r="A8" s="7" t="s">
        <v>141</v>
      </c>
      <c r="B8" s="7" t="s">
        <v>154</v>
      </c>
      <c r="C8" s="12">
        <v>954000</v>
      </c>
      <c r="D8" s="12">
        <v>3816</v>
      </c>
      <c r="E8" s="7" t="s">
        <v>149</v>
      </c>
    </row>
    <row r="9" spans="1:5" x14ac:dyDescent="0.4">
      <c r="A9" s="7" t="s">
        <v>138</v>
      </c>
      <c r="B9" s="7" t="s">
        <v>154</v>
      </c>
      <c r="C9" s="12">
        <v>670000</v>
      </c>
      <c r="D9" s="12">
        <v>2680</v>
      </c>
      <c r="E9" s="7" t="s">
        <v>149</v>
      </c>
    </row>
    <row r="10" spans="1:5" x14ac:dyDescent="0.4">
      <c r="A10" s="7" t="s">
        <v>142</v>
      </c>
      <c r="B10" s="7" t="s">
        <v>152</v>
      </c>
      <c r="C10" s="12">
        <v>1672000</v>
      </c>
      <c r="D10" s="12">
        <v>10032</v>
      </c>
      <c r="E10" s="7" t="s">
        <v>150</v>
      </c>
    </row>
    <row r="11" spans="1:5" x14ac:dyDescent="0.4">
      <c r="A11" s="7" t="s">
        <v>143</v>
      </c>
      <c r="B11" s="7" t="s">
        <v>154</v>
      </c>
      <c r="C11" s="12">
        <v>532400</v>
      </c>
      <c r="D11" s="12">
        <v>2129.6</v>
      </c>
      <c r="E11" s="7" t="s">
        <v>150</v>
      </c>
    </row>
    <row r="12" spans="1:5" x14ac:dyDescent="0.4">
      <c r="A12" s="7" t="s">
        <v>144</v>
      </c>
      <c r="B12" s="7" t="s">
        <v>153</v>
      </c>
      <c r="C12" s="12">
        <v>2859600</v>
      </c>
      <c r="D12" s="12">
        <v>22876.799999999999</v>
      </c>
      <c r="E12" s="7" t="s">
        <v>150</v>
      </c>
    </row>
    <row r="13" spans="1:5" x14ac:dyDescent="0.4">
      <c r="A13" s="7" t="s">
        <v>145</v>
      </c>
      <c r="B13" s="7" t="s">
        <v>154</v>
      </c>
      <c r="C13" s="12">
        <v>1468500</v>
      </c>
      <c r="D13" s="12">
        <v>5874</v>
      </c>
      <c r="E13" s="7" t="s">
        <v>151</v>
      </c>
    </row>
    <row r="14" spans="1:5" x14ac:dyDescent="0.4">
      <c r="A14" s="7" t="s">
        <v>146</v>
      </c>
      <c r="B14" s="7" t="s">
        <v>152</v>
      </c>
      <c r="C14" s="12">
        <v>2102400</v>
      </c>
      <c r="D14" s="12">
        <v>12614.4</v>
      </c>
      <c r="E14" s="7" t="s">
        <v>151</v>
      </c>
    </row>
    <row r="15" spans="1:5" x14ac:dyDescent="0.4">
      <c r="A15" s="7" t="s">
        <v>147</v>
      </c>
      <c r="B15" s="7" t="s">
        <v>153</v>
      </c>
      <c r="C15" s="12">
        <v>5541500</v>
      </c>
      <c r="D15" s="12">
        <v>44332</v>
      </c>
      <c r="E15" s="7" t="s">
        <v>151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sqref="A1:B1"/>
    </sheetView>
  </sheetViews>
  <sheetFormatPr defaultRowHeight="17.399999999999999" x14ac:dyDescent="0.4"/>
  <cols>
    <col min="1" max="1" width="12.59765625" customWidth="1"/>
    <col min="2" max="2" width="13.59765625" customWidth="1"/>
  </cols>
  <sheetData>
    <row r="1" spans="1:2" ht="21" x14ac:dyDescent="0.4">
      <c r="A1" s="21" t="s">
        <v>156</v>
      </c>
      <c r="B1" s="21"/>
    </row>
    <row r="3" spans="1:2" x14ac:dyDescent="0.4">
      <c r="A3" s="8" t="s">
        <v>157</v>
      </c>
      <c r="B3" s="3">
        <v>2500000</v>
      </c>
    </row>
    <row r="4" spans="1:2" x14ac:dyDescent="0.4">
      <c r="A4" s="8" t="s">
        <v>162</v>
      </c>
      <c r="B4" s="3">
        <v>200000</v>
      </c>
    </row>
    <row r="5" spans="1:2" x14ac:dyDescent="0.4">
      <c r="A5" s="8" t="s">
        <v>163</v>
      </c>
      <c r="B5" s="3">
        <v>150000</v>
      </c>
    </row>
    <row r="6" spans="1:2" x14ac:dyDescent="0.4">
      <c r="A6" s="8" t="s">
        <v>158</v>
      </c>
      <c r="B6" s="3">
        <v>500000</v>
      </c>
    </row>
    <row r="7" spans="1:2" x14ac:dyDescent="0.4">
      <c r="A7" s="8" t="s">
        <v>65</v>
      </c>
      <c r="B7" s="3">
        <v>1200000</v>
      </c>
    </row>
    <row r="8" spans="1:2" s="17" customFormat="1" x14ac:dyDescent="0.4">
      <c r="A8" s="8" t="s">
        <v>166</v>
      </c>
      <c r="B8" s="3">
        <f>SUM(B3:B7)</f>
        <v>4550000</v>
      </c>
    </row>
    <row r="9" spans="1:2" x14ac:dyDescent="0.4">
      <c r="A9" s="8" t="s">
        <v>159</v>
      </c>
      <c r="B9" s="3">
        <f>ROUND(B8*4.5%,-2)</f>
        <v>204800</v>
      </c>
    </row>
    <row r="10" spans="1:2" x14ac:dyDescent="0.4">
      <c r="A10" s="8" t="s">
        <v>164</v>
      </c>
      <c r="B10" s="3">
        <f>ROUND(B8*3.12%,-2)</f>
        <v>142000</v>
      </c>
    </row>
    <row r="11" spans="1:2" x14ac:dyDescent="0.4">
      <c r="A11" s="8" t="s">
        <v>165</v>
      </c>
      <c r="B11" s="3">
        <f>ROUND(B8*0.65%,-2)</f>
        <v>29600</v>
      </c>
    </row>
    <row r="12" spans="1:2" x14ac:dyDescent="0.4">
      <c r="A12" s="8" t="s">
        <v>160</v>
      </c>
      <c r="B12" s="3">
        <f>ROUND(B8*12%,-2)</f>
        <v>546000</v>
      </c>
    </row>
    <row r="13" spans="1:2" x14ac:dyDescent="0.4">
      <c r="A13" s="8" t="s">
        <v>161</v>
      </c>
      <c r="B13" s="3">
        <f>ROUND(B12*10%,-2)</f>
        <v>54600</v>
      </c>
    </row>
    <row r="14" spans="1:2" x14ac:dyDescent="0.4">
      <c r="A14" s="19" t="s">
        <v>167</v>
      </c>
      <c r="B14" s="3">
        <f>SUM(B10:B13)</f>
        <v>772200</v>
      </c>
    </row>
    <row r="15" spans="1:2" x14ac:dyDescent="0.4">
      <c r="A15" s="8" t="s">
        <v>168</v>
      </c>
      <c r="B15" s="3">
        <f>B8-B14</f>
        <v>3777800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sqref="A1:G1"/>
    </sheetView>
  </sheetViews>
  <sheetFormatPr defaultRowHeight="17.399999999999999" x14ac:dyDescent="0.4"/>
  <cols>
    <col min="2" max="7" width="9.3984375" bestFit="1" customWidth="1"/>
  </cols>
  <sheetData>
    <row r="1" spans="1:7" ht="21" x14ac:dyDescent="0.4">
      <c r="A1" s="21" t="s">
        <v>169</v>
      </c>
      <c r="B1" s="21"/>
      <c r="C1" s="21"/>
      <c r="D1" s="21"/>
      <c r="E1" s="21"/>
      <c r="F1" s="21"/>
      <c r="G1" s="21"/>
    </row>
    <row r="3" spans="1:7" x14ac:dyDescent="0.4">
      <c r="A3" s="7" t="s">
        <v>1</v>
      </c>
      <c r="B3" s="7" t="s">
        <v>170</v>
      </c>
      <c r="C3" s="7" t="s">
        <v>171</v>
      </c>
      <c r="D3" s="7" t="s">
        <v>172</v>
      </c>
      <c r="E3" s="7" t="s">
        <v>173</v>
      </c>
      <c r="F3" s="7" t="s">
        <v>174</v>
      </c>
      <c r="G3" s="7" t="s">
        <v>175</v>
      </c>
    </row>
    <row r="4" spans="1:7" x14ac:dyDescent="0.4">
      <c r="A4" s="7" t="s">
        <v>176</v>
      </c>
      <c r="B4" s="12">
        <v>35478</v>
      </c>
      <c r="C4" s="16">
        <v>36782</v>
      </c>
      <c r="D4" s="16">
        <v>33293</v>
      </c>
      <c r="E4" s="16">
        <v>37961</v>
      </c>
      <c r="F4" s="16">
        <v>38766</v>
      </c>
      <c r="G4" s="16">
        <v>34924</v>
      </c>
    </row>
    <row r="5" spans="1:7" x14ac:dyDescent="0.4">
      <c r="A5" s="7" t="s">
        <v>177</v>
      </c>
      <c r="B5" s="12">
        <v>29654</v>
      </c>
      <c r="C5" s="16">
        <v>30745</v>
      </c>
      <c r="D5" s="16">
        <v>27829</v>
      </c>
      <c r="E5" s="16">
        <v>31730</v>
      </c>
      <c r="F5" s="16">
        <v>32403</v>
      </c>
      <c r="G5" s="16">
        <v>29192</v>
      </c>
    </row>
    <row r="6" spans="1:7" x14ac:dyDescent="0.4">
      <c r="A6" s="7" t="s">
        <v>178</v>
      </c>
      <c r="B6" s="12">
        <v>28673</v>
      </c>
      <c r="C6" s="16">
        <v>29728</v>
      </c>
      <c r="D6" s="16">
        <v>26908</v>
      </c>
      <c r="E6" s="16">
        <v>30680</v>
      </c>
      <c r="F6" s="16">
        <v>31331</v>
      </c>
      <c r="G6" s="16">
        <v>28226</v>
      </c>
    </row>
    <row r="7" spans="1:7" x14ac:dyDescent="0.4">
      <c r="A7" s="7" t="s">
        <v>179</v>
      </c>
      <c r="B7" s="12">
        <v>31647</v>
      </c>
      <c r="C7" s="16">
        <v>32811</v>
      </c>
      <c r="D7" s="16">
        <v>29699</v>
      </c>
      <c r="E7" s="16">
        <v>33862</v>
      </c>
      <c r="F7" s="16">
        <v>34580</v>
      </c>
      <c r="G7" s="16">
        <v>31153</v>
      </c>
    </row>
    <row r="8" spans="1:7" x14ac:dyDescent="0.4">
      <c r="A8" s="7" t="s">
        <v>180</v>
      </c>
      <c r="B8" s="12">
        <v>19456</v>
      </c>
      <c r="C8" s="16">
        <v>20172</v>
      </c>
      <c r="D8" s="16">
        <v>18259</v>
      </c>
      <c r="E8" s="16">
        <v>20818</v>
      </c>
      <c r="F8" s="16">
        <v>21260</v>
      </c>
      <c r="G8" s="16">
        <v>19153</v>
      </c>
    </row>
    <row r="9" spans="1:7" x14ac:dyDescent="0.4">
      <c r="A9" s="7" t="s">
        <v>188</v>
      </c>
      <c r="B9" s="12">
        <v>20176</v>
      </c>
      <c r="C9" s="16">
        <v>20918</v>
      </c>
      <c r="D9" s="16">
        <v>18934</v>
      </c>
      <c r="E9" s="16">
        <v>21588</v>
      </c>
      <c r="F9" s="16">
        <v>22046</v>
      </c>
      <c r="G9" s="16">
        <v>19861</v>
      </c>
    </row>
    <row r="10" spans="1:7" x14ac:dyDescent="0.4">
      <c r="A10" s="7" t="s">
        <v>181</v>
      </c>
      <c r="B10" s="12">
        <v>23587</v>
      </c>
      <c r="C10" s="16">
        <v>24454</v>
      </c>
      <c r="D10" s="16">
        <v>22134</v>
      </c>
      <c r="E10" s="16">
        <v>25238</v>
      </c>
      <c r="F10" s="16">
        <v>25773</v>
      </c>
      <c r="G10" s="16">
        <v>23219</v>
      </c>
    </row>
    <row r="11" spans="1:7" x14ac:dyDescent="0.4">
      <c r="A11" s="7" t="s">
        <v>182</v>
      </c>
      <c r="B11" s="12">
        <v>25987</v>
      </c>
      <c r="C11" s="16">
        <v>26943</v>
      </c>
      <c r="D11" s="16">
        <v>24387</v>
      </c>
      <c r="E11" s="16">
        <v>27806</v>
      </c>
      <c r="F11" s="16">
        <v>28396</v>
      </c>
      <c r="G11" s="16">
        <v>25582</v>
      </c>
    </row>
    <row r="12" spans="1:7" x14ac:dyDescent="0.4">
      <c r="A12" s="7" t="s">
        <v>183</v>
      </c>
      <c r="B12" s="12">
        <v>23574</v>
      </c>
      <c r="C12" s="16">
        <v>24441</v>
      </c>
      <c r="D12" s="16">
        <v>22123</v>
      </c>
      <c r="E12" s="16">
        <v>25224</v>
      </c>
      <c r="F12" s="16">
        <v>25759</v>
      </c>
      <c r="G12" s="16">
        <v>23206</v>
      </c>
    </row>
    <row r="13" spans="1:7" x14ac:dyDescent="0.4">
      <c r="A13" s="7" t="s">
        <v>184</v>
      </c>
      <c r="B13" s="12">
        <v>21071</v>
      </c>
      <c r="C13" s="16">
        <v>21846</v>
      </c>
      <c r="D13" s="16">
        <v>19774</v>
      </c>
      <c r="E13" s="16">
        <v>22546</v>
      </c>
      <c r="F13" s="16">
        <v>23024</v>
      </c>
      <c r="G13" s="16">
        <v>20742</v>
      </c>
    </row>
    <row r="14" spans="1:7" x14ac:dyDescent="0.4">
      <c r="A14" s="7" t="s">
        <v>185</v>
      </c>
      <c r="B14" s="12">
        <v>19842</v>
      </c>
      <c r="C14" s="16">
        <v>20572</v>
      </c>
      <c r="D14" s="16">
        <v>18621</v>
      </c>
      <c r="E14" s="16">
        <v>21231</v>
      </c>
      <c r="F14" s="16">
        <v>21682</v>
      </c>
      <c r="G14" s="16">
        <v>19533</v>
      </c>
    </row>
    <row r="15" spans="1:7" x14ac:dyDescent="0.4">
      <c r="A15" s="7" t="s">
        <v>186</v>
      </c>
      <c r="B15" s="12">
        <v>9982</v>
      </c>
      <c r="C15" s="16">
        <v>10350</v>
      </c>
      <c r="D15" s="16">
        <v>9368</v>
      </c>
      <c r="E15" s="16">
        <v>10681</v>
      </c>
      <c r="F15" s="16">
        <v>10908</v>
      </c>
      <c r="G15" s="16">
        <v>9827</v>
      </c>
    </row>
    <row r="16" spans="1:7" x14ac:dyDescent="0.4">
      <c r="A16" s="18" t="s">
        <v>187</v>
      </c>
      <c r="B16" s="16"/>
      <c r="C16" s="16"/>
      <c r="D16" s="16"/>
      <c r="E16" s="16"/>
      <c r="F16" s="16"/>
      <c r="G16" s="1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sqref="A1:E1"/>
    </sheetView>
  </sheetViews>
  <sheetFormatPr defaultRowHeight="17.399999999999999" x14ac:dyDescent="0.4"/>
  <cols>
    <col min="4" max="5" width="9.3984375" bestFit="1" customWidth="1"/>
  </cols>
  <sheetData>
    <row r="1" spans="1:5" ht="21" x14ac:dyDescent="0.4">
      <c r="A1" s="21" t="s">
        <v>194</v>
      </c>
      <c r="B1" s="21"/>
      <c r="C1" s="21"/>
      <c r="D1" s="21"/>
      <c r="E1" s="21"/>
    </row>
    <row r="3" spans="1:5" x14ac:dyDescent="0.4">
      <c r="A3" s="7" t="s">
        <v>189</v>
      </c>
      <c r="B3" s="7" t="s">
        <v>195</v>
      </c>
      <c r="C3" s="7" t="s">
        <v>196</v>
      </c>
      <c r="D3" s="7" t="s">
        <v>197</v>
      </c>
      <c r="E3" s="7" t="s">
        <v>198</v>
      </c>
    </row>
    <row r="4" spans="1:5" x14ac:dyDescent="0.4">
      <c r="A4" s="7" t="s">
        <v>190</v>
      </c>
      <c r="B4" s="20">
        <v>94123</v>
      </c>
      <c r="C4" s="20">
        <v>96553</v>
      </c>
      <c r="D4" s="20">
        <v>104435</v>
      </c>
      <c r="E4" s="20">
        <v>90407</v>
      </c>
    </row>
    <row r="5" spans="1:5" x14ac:dyDescent="0.4">
      <c r="A5" s="7" t="s">
        <v>191</v>
      </c>
      <c r="B5" s="20">
        <v>10126</v>
      </c>
      <c r="C5" s="20">
        <v>9097</v>
      </c>
      <c r="D5" s="20">
        <v>9361</v>
      </c>
      <c r="E5" s="20">
        <v>8302</v>
      </c>
    </row>
    <row r="6" spans="1:5" x14ac:dyDescent="0.4">
      <c r="A6" s="7" t="s">
        <v>192</v>
      </c>
      <c r="B6" s="20">
        <v>18853</v>
      </c>
      <c r="C6" s="20">
        <v>19096</v>
      </c>
      <c r="D6" s="20">
        <v>19616</v>
      </c>
      <c r="E6" s="20">
        <v>18956</v>
      </c>
    </row>
    <row r="7" spans="1:5" x14ac:dyDescent="0.4">
      <c r="A7" s="7" t="s">
        <v>193</v>
      </c>
      <c r="B7" s="20">
        <v>13358</v>
      </c>
      <c r="C7" s="20">
        <v>13282</v>
      </c>
      <c r="D7" s="20">
        <v>12021</v>
      </c>
      <c r="E7" s="20">
        <v>11755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Microsoft</cp:lastModifiedBy>
  <cp:lastPrinted>2019-02-15T08:20:55Z</cp:lastPrinted>
  <dcterms:created xsi:type="dcterms:W3CDTF">2019-02-15T01:59:13Z</dcterms:created>
  <dcterms:modified xsi:type="dcterms:W3CDTF">2019-04-05T09:29:50Z</dcterms:modified>
</cp:coreProperties>
</file>