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OFFICE-MAIN\Desktop\컴활2급문제작업\"/>
    </mc:Choice>
  </mc:AlternateContent>
  <bookViews>
    <workbookView xWindow="360" yWindow="135" windowWidth="13995" windowHeight="7380"/>
  </bookViews>
  <sheets>
    <sheet name="기본작업-1" sheetId="10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7" r:id="rId6"/>
    <sheet name="매크로작업" sheetId="6" r:id="rId7"/>
    <sheet name="차트작업" sheetId="8" r:id="rId8"/>
  </sheets>
  <definedNames>
    <definedName name="매출이익총액">'분석작업-1'!#REF!</definedName>
    <definedName name="수익률">'분석작업-1'!#REF!</definedName>
    <definedName name="학점표">#REF!</definedName>
  </definedNames>
  <calcPr calcId="162913"/>
</workbook>
</file>

<file path=xl/calcChain.xml><?xml version="1.0" encoding="utf-8"?>
<calcChain xmlns="http://schemas.openxmlformats.org/spreadsheetml/2006/main">
  <c r="E3" i="4" l="1"/>
  <c r="E5" i="4"/>
  <c r="E6" i="4"/>
  <c r="E7" i="4"/>
  <c r="E8" i="4"/>
  <c r="E9" i="4"/>
  <c r="E10" i="4"/>
  <c r="E4" i="4"/>
  <c r="E5" i="8" l="1"/>
  <c r="E6" i="8"/>
  <c r="E7" i="8"/>
  <c r="E8" i="8"/>
  <c r="E9" i="8"/>
  <c r="E10" i="8"/>
  <c r="E11" i="8"/>
  <c r="E12" i="8"/>
  <c r="E13" i="8"/>
  <c r="E4" i="8"/>
  <c r="E5" i="7"/>
  <c r="E6" i="7"/>
  <c r="E7" i="7"/>
  <c r="E8" i="7"/>
  <c r="E9" i="7"/>
  <c r="E10" i="7"/>
  <c r="E11" i="7"/>
  <c r="E12" i="7"/>
  <c r="E13" i="7"/>
  <c r="E14" i="7"/>
  <c r="E15" i="7"/>
  <c r="E4" i="7"/>
  <c r="H6" i="5" l="1"/>
  <c r="H7" i="5"/>
  <c r="H8" i="5"/>
  <c r="H9" i="5"/>
  <c r="H10" i="5"/>
  <c r="H11" i="5"/>
  <c r="I11" i="5" s="1"/>
  <c r="H12" i="5"/>
  <c r="H13" i="5"/>
  <c r="H14" i="5"/>
  <c r="H15" i="5"/>
  <c r="H5" i="5"/>
  <c r="E6" i="5"/>
  <c r="E16" i="5" s="1"/>
  <c r="E7" i="5"/>
  <c r="E8" i="5"/>
  <c r="E9" i="5"/>
  <c r="I9" i="5" s="1"/>
  <c r="E10" i="5"/>
  <c r="E11" i="5"/>
  <c r="E12" i="5"/>
  <c r="E13" i="5"/>
  <c r="E14" i="5"/>
  <c r="E15" i="5"/>
  <c r="I8" i="5"/>
  <c r="I12" i="5"/>
  <c r="E5" i="5"/>
  <c r="D16" i="5"/>
  <c r="F16" i="5"/>
  <c r="G16" i="5"/>
  <c r="C16" i="5"/>
  <c r="I13" i="5" l="1"/>
  <c r="I15" i="5"/>
  <c r="I7" i="5"/>
  <c r="I10" i="5"/>
  <c r="H16" i="5"/>
  <c r="I14" i="5"/>
  <c r="I6" i="5"/>
  <c r="I5" i="5"/>
  <c r="I16" i="5" l="1"/>
</calcChain>
</file>

<file path=xl/sharedStrings.xml><?xml version="1.0" encoding="utf-8"?>
<sst xmlns="http://schemas.openxmlformats.org/spreadsheetml/2006/main" count="293" uniqueCount="216">
  <si>
    <t>상공호텔 지역별 예약현황</t>
    <phoneticPr fontId="7" type="noConversion"/>
  </si>
  <si>
    <t>상공반점 매출 현황</t>
    <phoneticPr fontId="1" type="noConversion"/>
  </si>
  <si>
    <t>메뉴</t>
    <phoneticPr fontId="1" type="noConversion"/>
  </si>
  <si>
    <t>구분</t>
    <phoneticPr fontId="1" type="noConversion"/>
  </si>
  <si>
    <t>단가</t>
    <phoneticPr fontId="1" type="noConversion"/>
  </si>
  <si>
    <t>판매량</t>
    <phoneticPr fontId="1" type="noConversion"/>
  </si>
  <si>
    <t>총판매액</t>
    <phoneticPr fontId="1" type="noConversion"/>
  </si>
  <si>
    <t>서비스</t>
    <phoneticPr fontId="1" type="noConversion"/>
  </si>
  <si>
    <t>면류</t>
    <phoneticPr fontId="1" type="noConversion"/>
  </si>
  <si>
    <t>짜장면</t>
    <phoneticPr fontId="1" type="noConversion"/>
  </si>
  <si>
    <t>짬뽕</t>
    <phoneticPr fontId="1" type="noConversion"/>
  </si>
  <si>
    <t>밥류</t>
    <phoneticPr fontId="1" type="noConversion"/>
  </si>
  <si>
    <t>간짜장</t>
    <phoneticPr fontId="1" type="noConversion"/>
  </si>
  <si>
    <t>볶음짬뽕</t>
    <phoneticPr fontId="1" type="noConversion"/>
  </si>
  <si>
    <t>볶음밥</t>
    <phoneticPr fontId="1" type="noConversion"/>
  </si>
  <si>
    <t>짬뽕밥</t>
    <phoneticPr fontId="1" type="noConversion"/>
  </si>
  <si>
    <t>잡채밥</t>
    <phoneticPr fontId="1" type="noConversion"/>
  </si>
  <si>
    <t>마파두부밥</t>
    <phoneticPr fontId="1" type="noConversion"/>
  </si>
  <si>
    <t>세트</t>
    <phoneticPr fontId="1" type="noConversion"/>
  </si>
  <si>
    <t>짜장면+탕수육</t>
    <phoneticPr fontId="1" type="noConversion"/>
  </si>
  <si>
    <t>짬뽕+탕수육</t>
    <phoneticPr fontId="1" type="noConversion"/>
  </si>
  <si>
    <t>탕수육+양장피</t>
    <phoneticPr fontId="1" type="noConversion"/>
  </si>
  <si>
    <t>유산슬+팔보채</t>
    <phoneticPr fontId="1" type="noConversion"/>
  </si>
  <si>
    <t>군만두</t>
    <phoneticPr fontId="1" type="noConversion"/>
  </si>
  <si>
    <t>군만두+짬뽕국물</t>
    <phoneticPr fontId="1" type="noConversion"/>
  </si>
  <si>
    <t>공연명</t>
    <phoneticPr fontId="1" type="noConversion"/>
  </si>
  <si>
    <t>공연요금</t>
    <phoneticPr fontId="1" type="noConversion"/>
  </si>
  <si>
    <t>예매량</t>
    <phoneticPr fontId="1" type="noConversion"/>
  </si>
  <si>
    <t>예매순위</t>
    <phoneticPr fontId="1" type="noConversion"/>
  </si>
  <si>
    <t>공연일자</t>
    <phoneticPr fontId="1" type="noConversion"/>
  </si>
  <si>
    <t>유아/가족</t>
    <phoneticPr fontId="1" type="noConversion"/>
  </si>
  <si>
    <t>뮤지컬</t>
    <phoneticPr fontId="1" type="noConversion"/>
  </si>
  <si>
    <t>콘서트</t>
    <phoneticPr fontId="1" type="noConversion"/>
  </si>
  <si>
    <t>연극</t>
    <phoneticPr fontId="1" type="noConversion"/>
  </si>
  <si>
    <t>장난감친구들</t>
    <phoneticPr fontId="1" type="noConversion"/>
  </si>
  <si>
    <t>난타친구</t>
    <phoneticPr fontId="1" type="noConversion"/>
  </si>
  <si>
    <t>해피와댄스</t>
    <phoneticPr fontId="1" type="noConversion"/>
  </si>
  <si>
    <t>비밀의문</t>
    <phoneticPr fontId="1" type="noConversion"/>
  </si>
  <si>
    <t>옥탑방캣츠</t>
    <phoneticPr fontId="1" type="noConversion"/>
  </si>
  <si>
    <t>엄마와아들</t>
    <phoneticPr fontId="1" type="noConversion"/>
  </si>
  <si>
    <t>웃겨라개그</t>
    <phoneticPr fontId="1" type="noConversion"/>
  </si>
  <si>
    <t>스위트쇼</t>
    <phoneticPr fontId="1" type="noConversion"/>
  </si>
  <si>
    <t>스토리뮤직</t>
    <phoneticPr fontId="1" type="noConversion"/>
  </si>
  <si>
    <t>락앤롤즈</t>
    <phoneticPr fontId="1" type="noConversion"/>
  </si>
  <si>
    <t>점핑점핑</t>
    <phoneticPr fontId="1" type="noConversion"/>
  </si>
  <si>
    <t>판타스틱랜드</t>
    <phoneticPr fontId="1" type="noConversion"/>
  </si>
  <si>
    <t>9월 5일</t>
    <phoneticPr fontId="1" type="noConversion"/>
  </si>
  <si>
    <t>9월 12일</t>
    <phoneticPr fontId="1" type="noConversion"/>
  </si>
  <si>
    <t>9월 19일</t>
    <phoneticPr fontId="1" type="noConversion"/>
  </si>
  <si>
    <t>9월 26일</t>
    <phoneticPr fontId="1" type="noConversion"/>
  </si>
  <si>
    <t>문화 공연 예매 현황</t>
    <phoneticPr fontId="1" type="noConversion"/>
  </si>
  <si>
    <t>상공전자 제품 판매 현황</t>
    <phoneticPr fontId="1" type="noConversion"/>
  </si>
  <si>
    <t>제품명</t>
    <phoneticPr fontId="1" type="noConversion"/>
  </si>
  <si>
    <t>단가</t>
    <phoneticPr fontId="1" type="noConversion"/>
  </si>
  <si>
    <t>회원</t>
    <phoneticPr fontId="1" type="noConversion"/>
  </si>
  <si>
    <t>비회원</t>
    <phoneticPr fontId="1" type="noConversion"/>
  </si>
  <si>
    <t>판매금액</t>
    <phoneticPr fontId="1" type="noConversion"/>
  </si>
  <si>
    <t>판매수량</t>
    <phoneticPr fontId="1" type="noConversion"/>
  </si>
  <si>
    <t>반품수량</t>
    <phoneticPr fontId="1" type="noConversion"/>
  </si>
  <si>
    <t>냉장고</t>
    <phoneticPr fontId="1" type="noConversion"/>
  </si>
  <si>
    <t>세탁기</t>
    <phoneticPr fontId="1" type="noConversion"/>
  </si>
  <si>
    <t>TV</t>
    <phoneticPr fontId="1" type="noConversion"/>
  </si>
  <si>
    <t>노트북</t>
    <phoneticPr fontId="1" type="noConversion"/>
  </si>
  <si>
    <t>식기세척기</t>
    <phoneticPr fontId="1" type="noConversion"/>
  </si>
  <si>
    <t>컴퓨터</t>
    <phoneticPr fontId="1" type="noConversion"/>
  </si>
  <si>
    <t>에어컨</t>
    <phoneticPr fontId="1" type="noConversion"/>
  </si>
  <si>
    <t>전자레인지</t>
    <phoneticPr fontId="1" type="noConversion"/>
  </si>
  <si>
    <t>김치냉장고</t>
    <phoneticPr fontId="1" type="noConversion"/>
  </si>
  <si>
    <t>홈시어터</t>
    <phoneticPr fontId="1" type="noConversion"/>
  </si>
  <si>
    <t>공기청정기</t>
    <phoneticPr fontId="1" type="noConversion"/>
  </si>
  <si>
    <t>할인율</t>
    <phoneticPr fontId="1" type="noConversion"/>
  </si>
  <si>
    <t>구분</t>
    <phoneticPr fontId="1" type="noConversion"/>
  </si>
  <si>
    <t>구분별 할인율</t>
    <phoneticPr fontId="1" type="noConversion"/>
  </si>
  <si>
    <t>판매총액</t>
    <phoneticPr fontId="1" type="noConversion"/>
  </si>
  <si>
    <t>납품업체</t>
    <phoneticPr fontId="1" type="noConversion"/>
  </si>
  <si>
    <t>납품수량</t>
    <phoneticPr fontId="1" type="noConversion"/>
  </si>
  <si>
    <t>납품총액</t>
    <phoneticPr fontId="1" type="noConversion"/>
  </si>
  <si>
    <t>주문일</t>
    <phoneticPr fontId="1" type="noConversion"/>
  </si>
  <si>
    <t>납품일</t>
    <phoneticPr fontId="1" type="noConversion"/>
  </si>
  <si>
    <t>상공목장 유제품 납품 현황</t>
    <phoneticPr fontId="1" type="noConversion"/>
  </si>
  <si>
    <t>한국백화점</t>
    <phoneticPr fontId="1" type="noConversion"/>
  </si>
  <si>
    <t>신선마트</t>
    <phoneticPr fontId="1" type="noConversion"/>
  </si>
  <si>
    <t>유명유통</t>
    <phoneticPr fontId="1" type="noConversion"/>
  </si>
  <si>
    <t>스위트버터</t>
    <phoneticPr fontId="1" type="noConversion"/>
  </si>
  <si>
    <t>망고요거트</t>
    <phoneticPr fontId="1" type="noConversion"/>
  </si>
  <si>
    <t>무당연유</t>
    <phoneticPr fontId="1" type="noConversion"/>
  </si>
  <si>
    <t>크림치즈</t>
    <phoneticPr fontId="1" type="noConversion"/>
  </si>
  <si>
    <t>성별</t>
    <phoneticPr fontId="1" type="noConversion"/>
  </si>
  <si>
    <t>학과명</t>
    <phoneticPr fontId="1" type="noConversion"/>
  </si>
  <si>
    <t>서울</t>
    <phoneticPr fontId="1" type="noConversion"/>
  </si>
  <si>
    <t>경기도</t>
    <phoneticPr fontId="1" type="noConversion"/>
  </si>
  <si>
    <t>강원도</t>
    <phoneticPr fontId="1" type="noConversion"/>
  </si>
  <si>
    <t>충청도</t>
    <phoneticPr fontId="1" type="noConversion"/>
  </si>
  <si>
    <t>전라도</t>
    <phoneticPr fontId="1" type="noConversion"/>
  </si>
  <si>
    <t>경상도</t>
    <phoneticPr fontId="1" type="noConversion"/>
  </si>
  <si>
    <t>제주도</t>
    <phoneticPr fontId="1" type="noConversion"/>
  </si>
  <si>
    <t>학과별 합격자 출신지역</t>
    <phoneticPr fontId="1" type="noConversion"/>
  </si>
  <si>
    <t>정보통신</t>
    <phoneticPr fontId="1" type="noConversion"/>
  </si>
  <si>
    <t>호텔경영</t>
    <phoneticPr fontId="1" type="noConversion"/>
  </si>
  <si>
    <t>환경</t>
    <phoneticPr fontId="1" type="noConversion"/>
  </si>
  <si>
    <t>행정</t>
    <phoneticPr fontId="1" type="noConversion"/>
  </si>
  <si>
    <t>국어국문</t>
    <phoneticPr fontId="1" type="noConversion"/>
  </si>
  <si>
    <t>연극</t>
    <phoneticPr fontId="1" type="noConversion"/>
  </si>
  <si>
    <t>체육교육</t>
    <phoneticPr fontId="1" type="noConversion"/>
  </si>
  <si>
    <t>총원</t>
    <phoneticPr fontId="1" type="noConversion"/>
  </si>
  <si>
    <t>사원명</t>
    <phoneticPr fontId="1" type="noConversion"/>
  </si>
  <si>
    <t>상반기</t>
    <phoneticPr fontId="1" type="noConversion"/>
  </si>
  <si>
    <t>하반기</t>
    <phoneticPr fontId="1" type="noConversion"/>
  </si>
  <si>
    <t>합계</t>
    <phoneticPr fontId="1" type="noConversion"/>
  </si>
  <si>
    <t>사원별 영업 실적</t>
    <phoneticPr fontId="1" type="noConversion"/>
  </si>
  <si>
    <t>여</t>
    <phoneticPr fontId="1" type="noConversion"/>
  </si>
  <si>
    <t>남</t>
    <phoneticPr fontId="1" type="noConversion"/>
  </si>
  <si>
    <t>유성은</t>
    <phoneticPr fontId="1" type="noConversion"/>
  </si>
  <si>
    <t>황정은</t>
    <phoneticPr fontId="1" type="noConversion"/>
  </si>
  <si>
    <t>왕조연</t>
    <phoneticPr fontId="1" type="noConversion"/>
  </si>
  <si>
    <t>강지영</t>
    <phoneticPr fontId="1" type="noConversion"/>
  </si>
  <si>
    <t>전효선</t>
    <phoneticPr fontId="1" type="noConversion"/>
  </si>
  <si>
    <t>윤계성</t>
    <phoneticPr fontId="1" type="noConversion"/>
  </si>
  <si>
    <t>김대우</t>
    <phoneticPr fontId="1" type="noConversion"/>
  </si>
  <si>
    <t>채태영</t>
    <phoneticPr fontId="1" type="noConversion"/>
  </si>
  <si>
    <t>김교안</t>
    <phoneticPr fontId="1" type="noConversion"/>
  </si>
  <si>
    <t>홍문종</t>
    <phoneticPr fontId="1" type="noConversion"/>
  </si>
  <si>
    <t>1학년 4반 성적 현황</t>
    <phoneticPr fontId="1" type="noConversion"/>
  </si>
  <si>
    <t>성명</t>
    <phoneticPr fontId="1" type="noConversion"/>
  </si>
  <si>
    <t>성별</t>
    <phoneticPr fontId="1" type="noConversion"/>
  </si>
  <si>
    <t>중간고사</t>
    <phoneticPr fontId="1" type="noConversion"/>
  </si>
  <si>
    <t>기말고사</t>
    <phoneticPr fontId="1" type="noConversion"/>
  </si>
  <si>
    <t>평균</t>
    <phoneticPr fontId="1" type="noConversion"/>
  </si>
  <si>
    <t>[표1]</t>
    <phoneticPr fontId="1" type="noConversion"/>
  </si>
  <si>
    <t>남</t>
    <phoneticPr fontId="1" type="noConversion"/>
  </si>
  <si>
    <t>여</t>
    <phoneticPr fontId="1" type="noConversion"/>
  </si>
  <si>
    <t>이민호</t>
    <phoneticPr fontId="1" type="noConversion"/>
  </si>
  <si>
    <t>김성호</t>
    <phoneticPr fontId="1" type="noConversion"/>
  </si>
  <si>
    <t>이국진</t>
    <phoneticPr fontId="1" type="noConversion"/>
  </si>
  <si>
    <t>전은식</t>
    <phoneticPr fontId="1" type="noConversion"/>
  </si>
  <si>
    <t>윤여정</t>
    <phoneticPr fontId="1" type="noConversion"/>
  </si>
  <si>
    <t>유승희</t>
    <phoneticPr fontId="1" type="noConversion"/>
  </si>
  <si>
    <t>백종숙</t>
    <phoneticPr fontId="1" type="noConversion"/>
  </si>
  <si>
    <t>[표2]</t>
    <phoneticPr fontId="1" type="noConversion"/>
  </si>
  <si>
    <t>최미영</t>
    <phoneticPr fontId="1" type="noConversion"/>
  </si>
  <si>
    <t>참가번호</t>
    <phoneticPr fontId="1" type="noConversion"/>
  </si>
  <si>
    <t>결과</t>
    <phoneticPr fontId="1" type="noConversion"/>
  </si>
  <si>
    <t>기록</t>
    <phoneticPr fontId="1" type="noConversion"/>
  </si>
  <si>
    <t>나이</t>
    <phoneticPr fontId="1" type="noConversion"/>
  </si>
  <si>
    <t>하프 마라톤 결과</t>
    <phoneticPr fontId="1" type="noConversion"/>
  </si>
  <si>
    <t>평균이 80점대인 학생수</t>
    <phoneticPr fontId="1" type="noConversion"/>
  </si>
  <si>
    <t>[표3]</t>
    <phoneticPr fontId="1" type="noConversion"/>
  </si>
  <si>
    <t>차량번호</t>
    <phoneticPr fontId="7" type="noConversion"/>
  </si>
  <si>
    <t>&lt;운행제한요일표&gt;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</si>
  <si>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</si>
  <si>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</si>
  <si>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</si>
  <si>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</si>
  <si>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</si>
  <si>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쉬는요일</t>
    <phoneticPr fontId="1" type="noConversion"/>
  </si>
  <si>
    <t>끝번호</t>
    <phoneticPr fontId="1" type="noConversion"/>
  </si>
  <si>
    <t>요일</t>
    <phoneticPr fontId="1" type="noConversion"/>
  </si>
  <si>
    <t>2가2349</t>
    <phoneticPr fontId="1" type="noConversion"/>
  </si>
  <si>
    <t>9하4378</t>
    <phoneticPr fontId="1" type="noConversion"/>
  </si>
  <si>
    <t>4수4884</t>
    <phoneticPr fontId="1" type="noConversion"/>
  </si>
  <si>
    <t>9자5006</t>
    <phoneticPr fontId="1" type="noConversion"/>
  </si>
  <si>
    <t>4차2277</t>
    <phoneticPr fontId="1" type="noConversion"/>
  </si>
  <si>
    <t>3마1541</t>
    <phoneticPr fontId="1" type="noConversion"/>
  </si>
  <si>
    <t>7사2754</t>
    <phoneticPr fontId="1" type="noConversion"/>
  </si>
  <si>
    <t>8다9483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</si>
  <si>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</si>
  <si>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</si>
  <si>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</si>
  <si>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</si>
  <si>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</si>
  <si>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</si>
  <si>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</si>
  <si>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</si>
  <si>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</si>
  <si>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0</t>
    <phoneticPr fontId="1" type="noConversion"/>
  </si>
  <si>
    <t>3조7575</t>
    <phoneticPr fontId="1" type="noConversion"/>
  </si>
  <si>
    <t>1누5400</t>
    <phoneticPr fontId="1" type="noConversion"/>
  </si>
  <si>
    <t>[표4]</t>
    <phoneticPr fontId="1" type="noConversion"/>
  </si>
  <si>
    <t>차량5부제 현황</t>
    <phoneticPr fontId="1" type="noConversion"/>
  </si>
  <si>
    <t>사원별 근무 현황</t>
    <phoneticPr fontId="1" type="noConversion"/>
  </si>
  <si>
    <t>부서명</t>
    <phoneticPr fontId="1" type="noConversion"/>
  </si>
  <si>
    <t>사원명</t>
    <phoneticPr fontId="1" type="noConversion"/>
  </si>
  <si>
    <t>입사일</t>
    <phoneticPr fontId="1" type="noConversion"/>
  </si>
  <si>
    <t>근무일수</t>
    <phoneticPr fontId="1" type="noConversion"/>
  </si>
  <si>
    <t>김세영</t>
    <phoneticPr fontId="1" type="noConversion"/>
  </si>
  <si>
    <t>이현수</t>
    <phoneticPr fontId="1" type="noConversion"/>
  </si>
  <si>
    <t>이승환</t>
    <phoneticPr fontId="1" type="noConversion"/>
  </si>
  <si>
    <t>김지원</t>
    <phoneticPr fontId="1" type="noConversion"/>
  </si>
  <si>
    <t>손예정</t>
    <phoneticPr fontId="1" type="noConversion"/>
  </si>
  <si>
    <t>손영희</t>
    <phoneticPr fontId="1" type="noConversion"/>
  </si>
  <si>
    <t>김희선</t>
    <phoneticPr fontId="1" type="noConversion"/>
  </si>
  <si>
    <t>홍수율</t>
    <phoneticPr fontId="1" type="noConversion"/>
  </si>
  <si>
    <t>안선영</t>
    <phoneticPr fontId="1" type="noConversion"/>
  </si>
  <si>
    <t>박세명</t>
    <phoneticPr fontId="1" type="noConversion"/>
  </si>
  <si>
    <t>영업부</t>
    <phoneticPr fontId="1" type="noConversion"/>
  </si>
  <si>
    <t>경리부</t>
    <phoneticPr fontId="1" type="noConversion"/>
  </si>
  <si>
    <t>자재부</t>
    <phoneticPr fontId="1" type="noConversion"/>
  </si>
  <si>
    <t>홍보부</t>
    <phoneticPr fontId="1" type="noConversion"/>
  </si>
  <si>
    <t>[표5]</t>
    <phoneticPr fontId="1" type="noConversion"/>
  </si>
  <si>
    <t>선수명</t>
    <phoneticPr fontId="7" type="noConversion"/>
  </si>
  <si>
    <t>안타</t>
    <phoneticPr fontId="7" type="noConversion"/>
  </si>
  <si>
    <t>홈런</t>
    <phoneticPr fontId="7" type="noConversion"/>
  </si>
  <si>
    <t>도루</t>
    <phoneticPr fontId="7" type="noConversion"/>
  </si>
  <si>
    <t>삼진</t>
    <phoneticPr fontId="7" type="noConversion"/>
  </si>
  <si>
    <t>선수별 성적 현황</t>
    <phoneticPr fontId="1" type="noConversion"/>
  </si>
  <si>
    <t>이승염</t>
    <phoneticPr fontId="1" type="noConversion"/>
  </si>
  <si>
    <t>이용균</t>
    <phoneticPr fontId="1" type="noConversion"/>
  </si>
  <si>
    <t>최형욱</t>
    <phoneticPr fontId="1" type="noConversion"/>
  </si>
  <si>
    <t>박해만</t>
    <phoneticPr fontId="1" type="noConversion"/>
  </si>
  <si>
    <t>나선범</t>
    <phoneticPr fontId="1" type="noConversion"/>
  </si>
  <si>
    <t>강중호</t>
    <phoneticPr fontId="1" type="noConversion"/>
  </si>
  <si>
    <t>유한중</t>
    <phoneticPr fontId="1" type="noConversion"/>
  </si>
  <si>
    <t>박병훈</t>
    <phoneticPr fontId="1" type="noConversion"/>
  </si>
  <si>
    <t>김태굴</t>
    <phoneticPr fontId="1" type="noConversion"/>
  </si>
  <si>
    <t>홈럼타자들의 평균 삼진수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</si>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</sst>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h:mm;@"/>
    <numFmt numFmtId="178" formatCode="h&quot;시&quot;&quot;간&quot;mm&quot;분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6">
    <cellStyle name="백분율 2" xfId="3"/>
    <cellStyle name="쉼표 [0]" xfId="1" builtinId="6"/>
    <cellStyle name="쉼표 [0] 2" xfId="4"/>
    <cellStyle name="통화 [0] 2" xfId="5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상반기</c:v>
                </c:pt>
              </c:strCache>
            </c:strRef>
          </c:tx>
          <c:invertIfNegative val="0"/>
          <c:cat>
            <c:strRef>
              <c:f>(차트작업!$A$4,차트작업!$A$7:$A$8,차트작업!$A$10,차트작업!$A$12)</c:f>
              <c:strCache>
                <c:ptCount val="5"/>
                <c:pt idx="0">
                  <c:v>황정은</c:v>
                </c:pt>
                <c:pt idx="1">
                  <c:v>왕조연</c:v>
                </c:pt>
                <c:pt idx="2">
                  <c:v>강지영</c:v>
                </c:pt>
                <c:pt idx="3">
                  <c:v>전효선</c:v>
                </c:pt>
                <c:pt idx="4">
                  <c:v>유성은</c:v>
                </c:pt>
              </c:strCache>
            </c:strRef>
          </c:cat>
          <c:val>
            <c:numRef>
              <c:f>(차트작업!$C$4,차트작업!$C$7:$C$8,차트작업!$C$10,차트작업!$C$12)</c:f>
              <c:numCache>
                <c:formatCode>General</c:formatCode>
                <c:ptCount val="5"/>
                <c:pt idx="0">
                  <c:v>321</c:v>
                </c:pt>
                <c:pt idx="1">
                  <c:v>351</c:v>
                </c:pt>
                <c:pt idx="2">
                  <c:v>159</c:v>
                </c:pt>
                <c:pt idx="3">
                  <c:v>256</c:v>
                </c:pt>
                <c:pt idx="4">
                  <c:v>287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F3-4064-A391-778D82108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254592"/>
        <c:axId val="76305536"/>
      </c:barChart>
      <c:catAx>
        <c:axId val="76254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6305536"/>
        <c:crosses val="autoZero"/>
        <c:auto val="1"/>
        <c:lblAlgn val="ctr"/>
        <c:lblOffset val="100"/>
        <c:noMultiLvlLbl val="0"/>
      </c:catAx>
      <c:valAx>
        <c:axId val="76305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254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0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쉼표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8</xdr:col>
      <xdr:colOff>0</xdr:colOff>
      <xdr:row>32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"/>
  <sheetViews>
    <sheetView tabSelected="1" workbookViewId="0"/>
  </sheetViews>
  <sheetFormatPr defaultRowHeight="16.5"/>
  <cols>
    <col min="1" max="1" width="9" style="3"/>
    <col min="2" max="2" width="10.625" style="3" bestFit="1" customWidth="1"/>
    <col min="3" max="3" width="9" style="3"/>
    <col min="4" max="4" width="9.875" style="3" bestFit="1" customWidth="1"/>
    <col min="5" max="6" width="12.375" style="3" bestFit="1" customWidth="1"/>
    <col min="7" max="7" width="9" style="3" customWidth="1"/>
    <col min="8" max="8" width="10.125" style="3" bestFit="1" customWidth="1"/>
    <col min="9" max="16384" width="9" style="3"/>
  </cols>
  <sheetData>
    <row r="1" spans="1:4">
      <c r="A1" s="3" t="s">
        <v>0</v>
      </c>
    </row>
    <row r="4" spans="1:4">
      <c r="D4" s="4"/>
    </row>
    <row r="5" spans="1:4">
      <c r="D5" s="4"/>
    </row>
    <row r="6" spans="1:4">
      <c r="D6" s="4"/>
    </row>
    <row r="7" spans="1:4">
      <c r="D7" s="4"/>
    </row>
    <row r="8" spans="1:4">
      <c r="D8" s="4"/>
    </row>
    <row r="9" spans="1:4">
      <c r="D9" s="4"/>
    </row>
    <row r="10" spans="1:4">
      <c r="D10" s="4"/>
    </row>
    <row r="11" spans="1:4">
      <c r="D11" s="4"/>
    </row>
    <row r="12" spans="1:4">
      <c r="D12" s="4"/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5"/>
  <sheetViews>
    <sheetView workbookViewId="0"/>
  </sheetViews>
  <sheetFormatPr defaultRowHeight="16.5"/>
  <cols>
    <col min="2" max="2" width="14.625" bestFit="1" customWidth="1"/>
    <col min="6" max="6" width="16.625" bestFit="1" customWidth="1"/>
  </cols>
  <sheetData>
    <row r="1" spans="1:6">
      <c r="A1" t="s">
        <v>1</v>
      </c>
    </row>
    <row r="3" spans="1:6">
      <c r="A3" t="s">
        <v>3</v>
      </c>
      <c r="B3" t="s">
        <v>2</v>
      </c>
      <c r="C3" t="s">
        <v>4</v>
      </c>
      <c r="D3" t="s">
        <v>5</v>
      </c>
      <c r="E3" t="s">
        <v>6</v>
      </c>
      <c r="F3" t="s">
        <v>7</v>
      </c>
    </row>
    <row r="4" spans="1:6">
      <c r="A4" t="s">
        <v>8</v>
      </c>
      <c r="B4" t="s">
        <v>9</v>
      </c>
      <c r="C4">
        <v>5000</v>
      </c>
      <c r="D4">
        <v>1263</v>
      </c>
      <c r="E4">
        <v>6315000</v>
      </c>
    </row>
    <row r="5" spans="1:6">
      <c r="A5" t="s">
        <v>8</v>
      </c>
      <c r="B5" t="s">
        <v>10</v>
      </c>
      <c r="C5">
        <v>6000</v>
      </c>
      <c r="D5">
        <v>1535</v>
      </c>
      <c r="E5">
        <v>9210000</v>
      </c>
    </row>
    <row r="6" spans="1:6">
      <c r="A6" t="s">
        <v>8</v>
      </c>
      <c r="B6" t="s">
        <v>12</v>
      </c>
      <c r="C6">
        <v>5500</v>
      </c>
      <c r="D6">
        <v>952</v>
      </c>
      <c r="E6">
        <v>5236000</v>
      </c>
    </row>
    <row r="7" spans="1:6">
      <c r="A7" t="s">
        <v>8</v>
      </c>
      <c r="B7" t="s">
        <v>13</v>
      </c>
      <c r="C7">
        <v>6500</v>
      </c>
      <c r="D7">
        <v>765</v>
      </c>
      <c r="E7">
        <v>4972500</v>
      </c>
    </row>
    <row r="8" spans="1:6">
      <c r="A8" t="s">
        <v>11</v>
      </c>
      <c r="B8" t="s">
        <v>14</v>
      </c>
      <c r="C8">
        <v>6000</v>
      </c>
      <c r="D8">
        <v>799</v>
      </c>
      <c r="E8">
        <v>4794000</v>
      </c>
    </row>
    <row r="9" spans="1:6">
      <c r="A9" t="s">
        <v>11</v>
      </c>
      <c r="B9" t="s">
        <v>15</v>
      </c>
      <c r="C9">
        <v>6000</v>
      </c>
      <c r="D9">
        <v>657</v>
      </c>
      <c r="E9">
        <v>3942000</v>
      </c>
    </row>
    <row r="10" spans="1:6">
      <c r="A10" t="s">
        <v>11</v>
      </c>
      <c r="B10" t="s">
        <v>16</v>
      </c>
      <c r="C10">
        <v>7000</v>
      </c>
      <c r="D10">
        <v>335</v>
      </c>
      <c r="E10">
        <v>2345000</v>
      </c>
    </row>
    <row r="11" spans="1:6">
      <c r="A11" t="s">
        <v>11</v>
      </c>
      <c r="B11" t="s">
        <v>17</v>
      </c>
      <c r="C11">
        <v>7000</v>
      </c>
      <c r="D11">
        <v>245</v>
      </c>
      <c r="E11">
        <v>1715000</v>
      </c>
    </row>
    <row r="12" spans="1:6">
      <c r="A12" t="s">
        <v>18</v>
      </c>
      <c r="B12" t="s">
        <v>19</v>
      </c>
      <c r="C12">
        <v>14000</v>
      </c>
      <c r="D12">
        <v>543</v>
      </c>
      <c r="E12">
        <v>7602000</v>
      </c>
      <c r="F12" t="s">
        <v>23</v>
      </c>
    </row>
    <row r="13" spans="1:6">
      <c r="A13" t="s">
        <v>18</v>
      </c>
      <c r="B13" t="s">
        <v>20</v>
      </c>
      <c r="C13">
        <v>15000</v>
      </c>
      <c r="D13">
        <v>582</v>
      </c>
      <c r="E13">
        <v>8730000</v>
      </c>
      <c r="F13" t="s">
        <v>23</v>
      </c>
    </row>
    <row r="14" spans="1:6">
      <c r="A14" t="s">
        <v>18</v>
      </c>
      <c r="B14" t="s">
        <v>21</v>
      </c>
      <c r="C14">
        <v>45000</v>
      </c>
      <c r="D14">
        <v>196</v>
      </c>
      <c r="E14">
        <v>8820000</v>
      </c>
      <c r="F14" t="s">
        <v>24</v>
      </c>
    </row>
    <row r="15" spans="1:6">
      <c r="A15" t="s">
        <v>18</v>
      </c>
      <c r="B15" t="s">
        <v>22</v>
      </c>
      <c r="C15">
        <v>50000</v>
      </c>
      <c r="D15">
        <v>133</v>
      </c>
      <c r="E15">
        <v>6650000</v>
      </c>
      <c r="F15" t="s">
        <v>24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5"/>
  <sheetViews>
    <sheetView workbookViewId="0">
      <selection sqref="A1:F1"/>
    </sheetView>
  </sheetViews>
  <sheetFormatPr defaultRowHeight="16.5"/>
  <cols>
    <col min="1" max="1" width="9.75" bestFit="1" customWidth="1"/>
    <col min="2" max="2" width="13" bestFit="1" customWidth="1"/>
  </cols>
  <sheetData>
    <row r="1" spans="1:6" ht="20.25">
      <c r="A1" s="18" t="s">
        <v>50</v>
      </c>
      <c r="B1" s="18"/>
      <c r="C1" s="18"/>
      <c r="D1" s="18"/>
      <c r="E1" s="18"/>
      <c r="F1" s="18"/>
    </row>
    <row r="3" spans="1:6">
      <c r="A3" s="2" t="s">
        <v>3</v>
      </c>
      <c r="B3" s="2" t="s">
        <v>25</v>
      </c>
      <c r="C3" s="2" t="s">
        <v>29</v>
      </c>
      <c r="D3" s="2" t="s">
        <v>26</v>
      </c>
      <c r="E3" s="2" t="s">
        <v>27</v>
      </c>
      <c r="F3" s="2" t="s">
        <v>28</v>
      </c>
    </row>
    <row r="4" spans="1:6">
      <c r="A4" s="2" t="s">
        <v>30</v>
      </c>
      <c r="B4" s="2" t="s">
        <v>34</v>
      </c>
      <c r="C4" s="2" t="s">
        <v>46</v>
      </c>
      <c r="D4" s="1">
        <v>15000</v>
      </c>
      <c r="E4" s="1">
        <v>1685</v>
      </c>
      <c r="F4" s="2">
        <v>1</v>
      </c>
    </row>
    <row r="5" spans="1:6">
      <c r="A5" s="2" t="s">
        <v>33</v>
      </c>
      <c r="B5" s="2" t="s">
        <v>38</v>
      </c>
      <c r="C5" s="2" t="s">
        <v>46</v>
      </c>
      <c r="D5" s="1">
        <v>20000</v>
      </c>
      <c r="E5" s="1">
        <v>486</v>
      </c>
      <c r="F5" s="2">
        <v>12</v>
      </c>
    </row>
    <row r="6" spans="1:6">
      <c r="A6" s="2" t="s">
        <v>31</v>
      </c>
      <c r="B6" s="2" t="s">
        <v>44</v>
      </c>
      <c r="C6" s="2" t="s">
        <v>46</v>
      </c>
      <c r="D6" s="1">
        <v>25000</v>
      </c>
      <c r="E6" s="1">
        <v>1268</v>
      </c>
      <c r="F6" s="2">
        <v>2</v>
      </c>
    </row>
    <row r="7" spans="1:6">
      <c r="A7" s="2" t="s">
        <v>32</v>
      </c>
      <c r="B7" s="2" t="s">
        <v>41</v>
      </c>
      <c r="C7" s="2" t="s">
        <v>47</v>
      </c>
      <c r="D7" s="1">
        <v>19500</v>
      </c>
      <c r="E7" s="1">
        <v>967</v>
      </c>
      <c r="F7" s="2">
        <v>6</v>
      </c>
    </row>
    <row r="8" spans="1:6">
      <c r="A8" s="2" t="s">
        <v>30</v>
      </c>
      <c r="B8" s="2" t="s">
        <v>36</v>
      </c>
      <c r="C8" s="2" t="s">
        <v>47</v>
      </c>
      <c r="D8" s="1">
        <v>24000</v>
      </c>
      <c r="E8" s="1">
        <v>579</v>
      </c>
      <c r="F8" s="2">
        <v>10</v>
      </c>
    </row>
    <row r="9" spans="1:6">
      <c r="A9" s="2" t="s">
        <v>33</v>
      </c>
      <c r="B9" s="2" t="s">
        <v>37</v>
      </c>
      <c r="C9" s="2" t="s">
        <v>47</v>
      </c>
      <c r="D9" s="1">
        <v>21500</v>
      </c>
      <c r="E9" s="1">
        <v>968</v>
      </c>
      <c r="F9" s="2">
        <v>5</v>
      </c>
    </row>
    <row r="10" spans="1:6">
      <c r="A10" s="2" t="s">
        <v>32</v>
      </c>
      <c r="B10" s="2" t="s">
        <v>42</v>
      </c>
      <c r="C10" s="2" t="s">
        <v>47</v>
      </c>
      <c r="D10" s="1">
        <v>32000</v>
      </c>
      <c r="E10" s="1">
        <v>517</v>
      </c>
      <c r="F10" s="2">
        <v>11</v>
      </c>
    </row>
    <row r="11" spans="1:6">
      <c r="A11" s="2" t="s">
        <v>31</v>
      </c>
      <c r="B11" s="2" t="s">
        <v>45</v>
      </c>
      <c r="C11" s="2" t="s">
        <v>48</v>
      </c>
      <c r="D11" s="1">
        <v>28000</v>
      </c>
      <c r="E11" s="1">
        <v>657</v>
      </c>
      <c r="F11" s="2">
        <v>9</v>
      </c>
    </row>
    <row r="12" spans="1:6">
      <c r="A12" s="2" t="s">
        <v>31</v>
      </c>
      <c r="B12" s="2" t="s">
        <v>43</v>
      </c>
      <c r="C12" s="2" t="s">
        <v>48</v>
      </c>
      <c r="D12" s="1">
        <v>31500</v>
      </c>
      <c r="E12" s="1">
        <v>888</v>
      </c>
      <c r="F12" s="2">
        <v>7</v>
      </c>
    </row>
    <row r="13" spans="1:6">
      <c r="A13" s="2" t="s">
        <v>33</v>
      </c>
      <c r="B13" s="2" t="s">
        <v>39</v>
      </c>
      <c r="C13" s="2" t="s">
        <v>48</v>
      </c>
      <c r="D13" s="1">
        <v>19000</v>
      </c>
      <c r="E13" s="1">
        <v>685</v>
      </c>
      <c r="F13" s="2">
        <v>8</v>
      </c>
    </row>
    <row r="14" spans="1:6">
      <c r="A14" s="2" t="s">
        <v>30</v>
      </c>
      <c r="B14" s="2" t="s">
        <v>35</v>
      </c>
      <c r="C14" s="2" t="s">
        <v>49</v>
      </c>
      <c r="D14" s="1">
        <v>22000</v>
      </c>
      <c r="E14" s="1">
        <v>1112</v>
      </c>
      <c r="F14" s="2">
        <v>4</v>
      </c>
    </row>
    <row r="15" spans="1:6">
      <c r="A15" s="2" t="s">
        <v>32</v>
      </c>
      <c r="B15" s="2" t="s">
        <v>40</v>
      </c>
      <c r="C15" s="2" t="s">
        <v>49</v>
      </c>
      <c r="D15" s="1">
        <v>26000</v>
      </c>
      <c r="E15" s="1">
        <v>1208</v>
      </c>
      <c r="F15" s="2">
        <v>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7"/>
  <sheetViews>
    <sheetView workbookViewId="0"/>
  </sheetViews>
  <sheetFormatPr defaultRowHeight="16.5"/>
  <cols>
    <col min="2" max="2" width="9" customWidth="1"/>
    <col min="5" max="6" width="9" customWidth="1"/>
    <col min="9" max="9" width="11.125" bestFit="1" customWidth="1"/>
  </cols>
  <sheetData>
    <row r="1" spans="1:10">
      <c r="A1" s="9" t="s">
        <v>128</v>
      </c>
      <c r="B1" s="10" t="s">
        <v>122</v>
      </c>
      <c r="G1" s="9" t="s">
        <v>138</v>
      </c>
      <c r="H1" s="10" t="s">
        <v>144</v>
      </c>
    </row>
    <row r="2" spans="1:10">
      <c r="A2" s="5" t="s">
        <v>123</v>
      </c>
      <c r="B2" s="5" t="s">
        <v>124</v>
      </c>
      <c r="C2" s="5" t="s">
        <v>125</v>
      </c>
      <c r="D2" s="5" t="s">
        <v>126</v>
      </c>
      <c r="E2" s="5" t="s">
        <v>127</v>
      </c>
      <c r="G2" s="5" t="s">
        <v>140</v>
      </c>
      <c r="H2" s="5" t="s">
        <v>143</v>
      </c>
      <c r="I2" s="5" t="s">
        <v>142</v>
      </c>
      <c r="J2" s="11" t="s">
        <v>141</v>
      </c>
    </row>
    <row r="3" spans="1:10">
      <c r="A3" s="5" t="s">
        <v>139</v>
      </c>
      <c r="B3" s="5" t="s">
        <v>130</v>
      </c>
      <c r="C3" s="5">
        <v>84</v>
      </c>
      <c r="D3" s="5">
        <v>72</v>
      </c>
      <c r="E3" s="5">
        <f>AVERAGE(C3:D3)</f>
        <v>78</v>
      </c>
      <c r="G3" s="5">
        <v>1001</v>
      </c>
      <c r="H3" s="5">
        <v>29</v>
      </c>
      <c r="I3" s="17">
        <v>4.7222222222222221E-2</v>
      </c>
      <c r="J3" s="12"/>
    </row>
    <row r="4" spans="1:10">
      <c r="A4" s="5" t="s">
        <v>132</v>
      </c>
      <c r="B4" s="5" t="s">
        <v>129</v>
      </c>
      <c r="C4" s="5">
        <v>80</v>
      </c>
      <c r="D4" s="5">
        <v>84</v>
      </c>
      <c r="E4" s="5">
        <f>AVERAGE(C4:D4)</f>
        <v>82</v>
      </c>
      <c r="G4" s="5">
        <v>1002</v>
      </c>
      <c r="H4" s="5">
        <v>43</v>
      </c>
      <c r="I4" s="17">
        <v>6.3888888888888884E-2</v>
      </c>
      <c r="J4" s="12"/>
    </row>
    <row r="5" spans="1:10">
      <c r="A5" s="5" t="s">
        <v>136</v>
      </c>
      <c r="B5" s="5" t="s">
        <v>130</v>
      </c>
      <c r="C5" s="5">
        <v>68</v>
      </c>
      <c r="D5" s="5">
        <v>72</v>
      </c>
      <c r="E5" s="5">
        <f t="shared" ref="E5:E10" si="0">AVERAGE(C5:D5)</f>
        <v>70</v>
      </c>
      <c r="G5" s="5">
        <v>1003</v>
      </c>
      <c r="H5" s="5">
        <v>52</v>
      </c>
      <c r="I5" s="17">
        <v>5.8333333333333327E-2</v>
      </c>
      <c r="J5" s="12"/>
    </row>
    <row r="6" spans="1:10">
      <c r="A6" s="5" t="s">
        <v>133</v>
      </c>
      <c r="B6" s="5" t="s">
        <v>129</v>
      </c>
      <c r="C6" s="5">
        <v>92</v>
      </c>
      <c r="D6" s="5">
        <v>90</v>
      </c>
      <c r="E6" s="5">
        <f t="shared" si="0"/>
        <v>91</v>
      </c>
      <c r="G6" s="5">
        <v>1004</v>
      </c>
      <c r="H6" s="5">
        <v>35</v>
      </c>
      <c r="I6" s="17">
        <v>5.6250000000000001E-2</v>
      </c>
      <c r="J6" s="12"/>
    </row>
    <row r="7" spans="1:10">
      <c r="A7" s="5" t="s">
        <v>137</v>
      </c>
      <c r="B7" s="5" t="s">
        <v>130</v>
      </c>
      <c r="C7" s="5">
        <v>86</v>
      </c>
      <c r="D7" s="5">
        <v>90</v>
      </c>
      <c r="E7" s="5">
        <f t="shared" si="0"/>
        <v>88</v>
      </c>
      <c r="G7" s="5">
        <v>1005</v>
      </c>
      <c r="H7" s="5">
        <v>31</v>
      </c>
      <c r="I7" s="17">
        <v>4.3750000000000004E-2</v>
      </c>
      <c r="J7" s="12"/>
    </row>
    <row r="8" spans="1:10">
      <c r="A8" s="5" t="s">
        <v>134</v>
      </c>
      <c r="B8" s="5" t="s">
        <v>129</v>
      </c>
      <c r="C8" s="5">
        <v>91</v>
      </c>
      <c r="D8" s="5">
        <v>95</v>
      </c>
      <c r="E8" s="5">
        <f t="shared" si="0"/>
        <v>93</v>
      </c>
      <c r="G8" s="5">
        <v>1006</v>
      </c>
      <c r="H8" s="5">
        <v>34</v>
      </c>
      <c r="I8" s="17">
        <v>5.2083333333333336E-2</v>
      </c>
      <c r="J8" s="12"/>
    </row>
    <row r="9" spans="1:10">
      <c r="A9" s="5" t="s">
        <v>135</v>
      </c>
      <c r="B9" s="5" t="s">
        <v>130</v>
      </c>
      <c r="C9" s="5">
        <v>64</v>
      </c>
      <c r="D9" s="5">
        <v>70</v>
      </c>
      <c r="E9" s="5">
        <f t="shared" si="0"/>
        <v>67</v>
      </c>
      <c r="G9" s="5">
        <v>1007</v>
      </c>
      <c r="H9" s="5">
        <v>28</v>
      </c>
      <c r="I9" s="17">
        <v>5.9722222222222225E-2</v>
      </c>
      <c r="J9" s="12"/>
    </row>
    <row r="10" spans="1:10">
      <c r="A10" s="5" t="s">
        <v>131</v>
      </c>
      <c r="B10" s="5" t="s">
        <v>129</v>
      </c>
      <c r="C10" s="5">
        <v>77</v>
      </c>
      <c r="D10" s="5">
        <v>87</v>
      </c>
      <c r="E10" s="5">
        <f t="shared" si="0"/>
        <v>82</v>
      </c>
      <c r="G10" s="5">
        <v>1008</v>
      </c>
      <c r="H10" s="5">
        <v>42</v>
      </c>
      <c r="I10" s="17">
        <v>5.486111111111111E-2</v>
      </c>
      <c r="J10" s="12"/>
    </row>
    <row r="11" spans="1:10">
      <c r="A11" s="19" t="s">
        <v>145</v>
      </c>
      <c r="B11" s="20"/>
      <c r="C11" s="20"/>
      <c r="D11" s="21"/>
      <c r="E11" s="5"/>
      <c r="G11" s="5">
        <v>1009</v>
      </c>
      <c r="H11" s="5">
        <v>44</v>
      </c>
      <c r="I11" s="17">
        <v>5.6250000000000001E-2</v>
      </c>
      <c r="J11" s="12"/>
    </row>
    <row r="13" spans="1:10">
      <c r="A13" s="9" t="s">
        <v>146</v>
      </c>
      <c r="B13" s="10" t="s">
        <v>178</v>
      </c>
      <c r="D13" s="22" t="s">
        <v>148</v>
      </c>
      <c r="E13" s="22"/>
      <c r="G13" s="9" t="s">
        <v>177</v>
      </c>
      <c r="H13" s="10" t="s">
        <v>179</v>
      </c>
    </row>
    <row r="14" spans="1:10">
      <c r="A14" s="5" t="s">
        <v>147</v>
      </c>
      <c r="B14" s="11" t="s">
        <v>154</v>
      </c>
      <c r="D14" s="5" t="s">
        <v>155</v>
      </c>
      <c r="E14" s="5" t="s">
        <v>156</v>
      </c>
      <c r="G14" s="5" t="s">
        <v>181</v>
      </c>
      <c r="H14" s="8" t="s">
        <v>180</v>
      </c>
      <c r="I14" s="5" t="s">
        <v>182</v>
      </c>
      <c r="J14" s="11" t="s">
        <v>183</v>
      </c>
    </row>
    <row r="15" spans="1:10">
      <c r="A15" s="14" t="s">
        <v>175</v>
      </c>
      <c r="B15" s="5"/>
      <c r="D15" s="13" t="s">
        <v>165</v>
      </c>
      <c r="E15" s="5" t="s">
        <v>149</v>
      </c>
      <c r="G15" s="5" t="s">
        <v>184</v>
      </c>
      <c r="H15" s="5" t="s">
        <v>194</v>
      </c>
      <c r="I15" s="8">
        <v>40350</v>
      </c>
      <c r="J15" s="7"/>
    </row>
    <row r="16" spans="1:10">
      <c r="A16" s="14" t="s">
        <v>157</v>
      </c>
      <c r="B16" s="5"/>
      <c r="D16" s="13" t="s">
        <v>166</v>
      </c>
      <c r="E16" s="5" t="s">
        <v>150</v>
      </c>
      <c r="G16" s="5" t="s">
        <v>185</v>
      </c>
      <c r="H16" s="5" t="s">
        <v>194</v>
      </c>
      <c r="I16" s="8">
        <v>39143</v>
      </c>
      <c r="J16" s="7"/>
    </row>
    <row r="17" spans="1:10">
      <c r="A17" s="14" t="s">
        <v>158</v>
      </c>
      <c r="B17" s="5"/>
      <c r="D17" s="13" t="s">
        <v>167</v>
      </c>
      <c r="E17" s="5" t="s">
        <v>151</v>
      </c>
      <c r="G17" s="5" t="s">
        <v>186</v>
      </c>
      <c r="H17" s="5" t="s">
        <v>194</v>
      </c>
      <c r="I17" s="8">
        <v>41845</v>
      </c>
      <c r="J17" s="7"/>
    </row>
    <row r="18" spans="1:10">
      <c r="A18" s="14" t="s">
        <v>176</v>
      </c>
      <c r="B18" s="5"/>
      <c r="D18" s="13" t="s">
        <v>168</v>
      </c>
      <c r="E18" s="5" t="s">
        <v>152</v>
      </c>
      <c r="G18" s="5" t="s">
        <v>187</v>
      </c>
      <c r="H18" s="5" t="s">
        <v>195</v>
      </c>
      <c r="I18" s="8">
        <v>40833</v>
      </c>
      <c r="J18" s="7"/>
    </row>
    <row r="19" spans="1:10">
      <c r="A19" s="14" t="s">
        <v>159</v>
      </c>
      <c r="B19" s="5"/>
      <c r="D19" s="13" t="s">
        <v>169</v>
      </c>
      <c r="E19" s="5" t="s">
        <v>153</v>
      </c>
      <c r="G19" s="5" t="s">
        <v>188</v>
      </c>
      <c r="H19" s="5" t="s">
        <v>195</v>
      </c>
      <c r="I19" s="8">
        <v>41044</v>
      </c>
      <c r="J19" s="7"/>
    </row>
    <row r="20" spans="1:10">
      <c r="A20" s="14" t="s">
        <v>160</v>
      </c>
      <c r="B20" s="5"/>
      <c r="D20" s="13" t="s">
        <v>170</v>
      </c>
      <c r="E20" s="5" t="s">
        <v>149</v>
      </c>
      <c r="G20" s="5" t="s">
        <v>189</v>
      </c>
      <c r="H20" s="5" t="s">
        <v>195</v>
      </c>
      <c r="I20" s="8">
        <v>39603</v>
      </c>
      <c r="J20" s="7"/>
    </row>
    <row r="21" spans="1:10">
      <c r="A21" s="14" t="s">
        <v>161</v>
      </c>
      <c r="B21" s="5"/>
      <c r="D21" s="13" t="s">
        <v>171</v>
      </c>
      <c r="E21" s="5" t="s">
        <v>150</v>
      </c>
      <c r="G21" s="5" t="s">
        <v>190</v>
      </c>
      <c r="H21" s="5" t="s">
        <v>196</v>
      </c>
      <c r="I21" s="8">
        <v>41386</v>
      </c>
      <c r="J21" s="7"/>
    </row>
    <row r="22" spans="1:10">
      <c r="A22" s="14" t="s">
        <v>162</v>
      </c>
      <c r="B22" s="5"/>
      <c r="D22" s="13" t="s">
        <v>172</v>
      </c>
      <c r="E22" s="5" t="s">
        <v>151</v>
      </c>
      <c r="G22" s="5" t="s">
        <v>191</v>
      </c>
      <c r="H22" s="5" t="s">
        <v>196</v>
      </c>
      <c r="I22" s="8">
        <v>40887</v>
      </c>
      <c r="J22" s="7"/>
    </row>
    <row r="23" spans="1:10">
      <c r="A23" s="14" t="s">
        <v>163</v>
      </c>
      <c r="B23" s="5"/>
      <c r="D23" s="13" t="s">
        <v>173</v>
      </c>
      <c r="E23" s="5" t="s">
        <v>152</v>
      </c>
      <c r="G23" s="5" t="s">
        <v>192</v>
      </c>
      <c r="H23" s="5" t="s">
        <v>197</v>
      </c>
      <c r="I23" s="8">
        <v>41033</v>
      </c>
      <c r="J23" s="7"/>
    </row>
    <row r="24" spans="1:10">
      <c r="A24" s="14" t="s">
        <v>164</v>
      </c>
      <c r="B24" s="5"/>
      <c r="D24" s="13" t="s">
        <v>174</v>
      </c>
      <c r="E24" s="5" t="s">
        <v>153</v>
      </c>
      <c r="G24" s="5" t="s">
        <v>193</v>
      </c>
      <c r="H24" s="5" t="s">
        <v>197</v>
      </c>
      <c r="I24" s="8">
        <v>40248</v>
      </c>
      <c r="J24" s="7"/>
    </row>
    <row r="26" spans="1:10">
      <c r="A26" s="9" t="s">
        <v>198</v>
      </c>
      <c r="B26" s="10" t="s">
        <v>204</v>
      </c>
    </row>
    <row r="27" spans="1:10">
      <c r="A27" s="5" t="s">
        <v>199</v>
      </c>
      <c r="B27" s="5" t="s">
        <v>200</v>
      </c>
      <c r="C27" s="5" t="s">
        <v>201</v>
      </c>
      <c r="D27" s="5" t="s">
        <v>202</v>
      </c>
      <c r="E27" s="15" t="s">
        <v>203</v>
      </c>
    </row>
    <row r="28" spans="1:10">
      <c r="A28" s="5" t="s">
        <v>205</v>
      </c>
      <c r="B28" s="5">
        <v>165</v>
      </c>
      <c r="C28" s="5">
        <v>45</v>
      </c>
      <c r="D28" s="5">
        <v>9</v>
      </c>
      <c r="E28" s="5">
        <v>120</v>
      </c>
    </row>
    <row r="29" spans="1:10">
      <c r="A29" s="5" t="s">
        <v>206</v>
      </c>
      <c r="B29" s="5">
        <v>148</v>
      </c>
      <c r="C29" s="5">
        <v>12</v>
      </c>
      <c r="D29" s="5">
        <v>35</v>
      </c>
      <c r="E29" s="5">
        <v>94</v>
      </c>
    </row>
    <row r="30" spans="1:10">
      <c r="A30" s="5" t="s">
        <v>207</v>
      </c>
      <c r="B30" s="5">
        <v>117</v>
      </c>
      <c r="C30" s="5">
        <v>48</v>
      </c>
      <c r="D30" s="5">
        <v>12</v>
      </c>
      <c r="E30" s="5">
        <v>106</v>
      </c>
    </row>
    <row r="31" spans="1:10">
      <c r="A31" s="5" t="s">
        <v>208</v>
      </c>
      <c r="B31" s="5">
        <v>135</v>
      </c>
      <c r="C31" s="5">
        <v>19</v>
      </c>
      <c r="D31" s="5">
        <v>42</v>
      </c>
      <c r="E31" s="5">
        <v>97</v>
      </c>
    </row>
    <row r="32" spans="1:10">
      <c r="A32" s="5" t="s">
        <v>213</v>
      </c>
      <c r="B32" s="5">
        <v>142</v>
      </c>
      <c r="C32" s="5">
        <v>51</v>
      </c>
      <c r="D32" s="5">
        <v>11</v>
      </c>
      <c r="E32" s="5">
        <v>114</v>
      </c>
    </row>
    <row r="33" spans="1:5">
      <c r="A33" s="5" t="s">
        <v>209</v>
      </c>
      <c r="B33" s="5">
        <v>135</v>
      </c>
      <c r="C33" s="5">
        <v>49</v>
      </c>
      <c r="D33" s="5">
        <v>16</v>
      </c>
      <c r="E33" s="5">
        <v>108</v>
      </c>
    </row>
    <row r="34" spans="1:5">
      <c r="A34" s="5" t="s">
        <v>212</v>
      </c>
      <c r="B34" s="5">
        <v>145</v>
      </c>
      <c r="C34" s="5">
        <v>29</v>
      </c>
      <c r="D34" s="5">
        <v>21</v>
      </c>
      <c r="E34" s="5">
        <v>84</v>
      </c>
    </row>
    <row r="35" spans="1:5">
      <c r="A35" s="5" t="s">
        <v>210</v>
      </c>
      <c r="B35" s="5">
        <v>135</v>
      </c>
      <c r="C35" s="5">
        <v>22</v>
      </c>
      <c r="D35" s="5">
        <v>10</v>
      </c>
      <c r="E35" s="5">
        <v>106</v>
      </c>
    </row>
    <row r="36" spans="1:5">
      <c r="A36" s="5" t="s">
        <v>211</v>
      </c>
      <c r="B36" s="5">
        <v>185</v>
      </c>
      <c r="C36" s="5">
        <v>16</v>
      </c>
      <c r="D36" s="5">
        <v>24</v>
      </c>
      <c r="E36" s="5">
        <v>113</v>
      </c>
    </row>
    <row r="37" spans="1:5">
      <c r="A37" s="19" t="s">
        <v>214</v>
      </c>
      <c r="B37" s="20"/>
      <c r="C37" s="20"/>
      <c r="D37" s="21"/>
      <c r="E37" s="16"/>
    </row>
  </sheetData>
  <mergeCells count="3">
    <mergeCell ref="A11:D11"/>
    <mergeCell ref="D13:E13"/>
    <mergeCell ref="A37:D37"/>
  </mergeCells>
  <phoneticPr fontId="1" type="noConversion"/>
  <pageMargins left="0.7" right="0.7" top="0.75" bottom="0.75" header="0.3" footer="0.3"/>
  <ignoredErrors>
    <ignoredError sqref="D15:D2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20"/>
  <sheetViews>
    <sheetView workbookViewId="0">
      <selection sqref="A1:I1"/>
    </sheetView>
  </sheetViews>
  <sheetFormatPr defaultRowHeight="16.5"/>
  <cols>
    <col min="1" max="1" width="11" bestFit="1" customWidth="1"/>
    <col min="2" max="2" width="10.875" bestFit="1" customWidth="1"/>
    <col min="5" max="5" width="14.625" bestFit="1" customWidth="1"/>
    <col min="8" max="9" width="14.625" bestFit="1" customWidth="1"/>
  </cols>
  <sheetData>
    <row r="1" spans="1:9" ht="20.25">
      <c r="A1" s="18" t="s">
        <v>51</v>
      </c>
      <c r="B1" s="18"/>
      <c r="C1" s="18"/>
      <c r="D1" s="18"/>
      <c r="E1" s="18"/>
      <c r="F1" s="18"/>
      <c r="G1" s="18"/>
      <c r="H1" s="18"/>
      <c r="I1" s="18"/>
    </row>
    <row r="3" spans="1:9">
      <c r="A3" s="23" t="s">
        <v>52</v>
      </c>
      <c r="B3" s="23" t="s">
        <v>53</v>
      </c>
      <c r="C3" s="23" t="s">
        <v>54</v>
      </c>
      <c r="D3" s="23"/>
      <c r="E3" s="23"/>
      <c r="F3" s="23" t="s">
        <v>55</v>
      </c>
      <c r="G3" s="23"/>
      <c r="H3" s="23"/>
      <c r="I3" s="23" t="s">
        <v>73</v>
      </c>
    </row>
    <row r="4" spans="1:9">
      <c r="A4" s="23"/>
      <c r="B4" s="23"/>
      <c r="C4" s="2" t="s">
        <v>57</v>
      </c>
      <c r="D4" s="2" t="s">
        <v>58</v>
      </c>
      <c r="E4" s="2" t="s">
        <v>56</v>
      </c>
      <c r="F4" s="2" t="s">
        <v>57</v>
      </c>
      <c r="G4" s="2" t="s">
        <v>58</v>
      </c>
      <c r="H4" s="2" t="s">
        <v>56</v>
      </c>
      <c r="I4" s="23"/>
    </row>
    <row r="5" spans="1:9">
      <c r="A5" s="2" t="s">
        <v>59</v>
      </c>
      <c r="B5" s="1">
        <v>3000000</v>
      </c>
      <c r="C5" s="1">
        <v>125</v>
      </c>
      <c r="D5" s="1">
        <v>5</v>
      </c>
      <c r="E5" s="1">
        <f>ROUND(B5*(C5-D5)-B5*(C5-D5)*$B$20,-4)</f>
        <v>306000000</v>
      </c>
      <c r="F5" s="1">
        <v>103</v>
      </c>
      <c r="G5" s="1">
        <v>4</v>
      </c>
      <c r="H5" s="1">
        <f>ROUND(B5*(F5-G5)-B5*(F5-G5)*$C$20,-4)</f>
        <v>267300000</v>
      </c>
      <c r="I5" s="1">
        <f>E5+H5</f>
        <v>573300000</v>
      </c>
    </row>
    <row r="6" spans="1:9">
      <c r="A6" s="2" t="s">
        <v>67</v>
      </c>
      <c r="B6" s="1">
        <v>1800000</v>
      </c>
      <c r="C6" s="1">
        <v>95</v>
      </c>
      <c r="D6" s="1">
        <v>4</v>
      </c>
      <c r="E6" s="1">
        <f t="shared" ref="E6:E15" si="0">ROUND(B6*(C6-D6)-B6*(C6-D6)*$B$20,-4)</f>
        <v>139230000</v>
      </c>
      <c r="F6" s="1">
        <v>75</v>
      </c>
      <c r="G6" s="1">
        <v>5</v>
      </c>
      <c r="H6" s="1">
        <f t="shared" ref="H6:H15" si="1">ROUND(B6*(F6-G6)-B6*(F6-G6)*$C$20,-4)</f>
        <v>113400000</v>
      </c>
      <c r="I6" s="1">
        <f t="shared" ref="I6:I15" si="2">E6+H6</f>
        <v>252630000</v>
      </c>
    </row>
    <row r="7" spans="1:9">
      <c r="A7" s="2" t="s">
        <v>60</v>
      </c>
      <c r="B7" s="1">
        <v>950000</v>
      </c>
      <c r="C7" s="1">
        <v>132</v>
      </c>
      <c r="D7" s="1">
        <v>9</v>
      </c>
      <c r="E7" s="1">
        <f t="shared" si="0"/>
        <v>99320000</v>
      </c>
      <c r="F7" s="1">
        <v>112</v>
      </c>
      <c r="G7" s="1">
        <v>3</v>
      </c>
      <c r="H7" s="1">
        <f t="shared" si="1"/>
        <v>93200000</v>
      </c>
      <c r="I7" s="1">
        <f t="shared" si="2"/>
        <v>192520000</v>
      </c>
    </row>
    <row r="8" spans="1:9">
      <c r="A8" s="2" t="s">
        <v>63</v>
      </c>
      <c r="B8" s="1">
        <v>680000</v>
      </c>
      <c r="C8" s="1">
        <v>75</v>
      </c>
      <c r="D8" s="1">
        <v>2</v>
      </c>
      <c r="E8" s="1">
        <f t="shared" si="0"/>
        <v>42190000</v>
      </c>
      <c r="F8" s="1">
        <v>34</v>
      </c>
      <c r="G8" s="1">
        <v>2</v>
      </c>
      <c r="H8" s="1">
        <f t="shared" si="1"/>
        <v>19580000</v>
      </c>
      <c r="I8" s="1">
        <f t="shared" si="2"/>
        <v>61770000</v>
      </c>
    </row>
    <row r="9" spans="1:9">
      <c r="A9" s="2" t="s">
        <v>66</v>
      </c>
      <c r="B9" s="1">
        <v>260000</v>
      </c>
      <c r="C9" s="1">
        <v>245</v>
      </c>
      <c r="D9" s="1">
        <v>8</v>
      </c>
      <c r="E9" s="1">
        <f t="shared" si="0"/>
        <v>52380000</v>
      </c>
      <c r="F9" s="1">
        <v>152</v>
      </c>
      <c r="G9" s="1">
        <v>8</v>
      </c>
      <c r="H9" s="1">
        <f t="shared" si="1"/>
        <v>33700000</v>
      </c>
      <c r="I9" s="1">
        <f t="shared" si="2"/>
        <v>86080000</v>
      </c>
    </row>
    <row r="10" spans="1:9">
      <c r="A10" s="2" t="s">
        <v>68</v>
      </c>
      <c r="B10" s="1">
        <v>680000</v>
      </c>
      <c r="C10" s="1">
        <v>49</v>
      </c>
      <c r="D10" s="1">
        <v>6</v>
      </c>
      <c r="E10" s="1">
        <f t="shared" si="0"/>
        <v>24850000</v>
      </c>
      <c r="F10" s="1">
        <v>39</v>
      </c>
      <c r="G10" s="1">
        <v>7</v>
      </c>
      <c r="H10" s="1">
        <f t="shared" si="1"/>
        <v>19580000</v>
      </c>
      <c r="I10" s="1">
        <f t="shared" si="2"/>
        <v>44430000</v>
      </c>
    </row>
    <row r="11" spans="1:9">
      <c r="A11" s="2" t="s">
        <v>61</v>
      </c>
      <c r="B11" s="1">
        <v>2500000</v>
      </c>
      <c r="C11" s="1">
        <v>168</v>
      </c>
      <c r="D11" s="1">
        <v>4</v>
      </c>
      <c r="E11" s="1">
        <f t="shared" si="0"/>
        <v>348500000</v>
      </c>
      <c r="F11" s="1">
        <v>132</v>
      </c>
      <c r="G11" s="1">
        <v>6</v>
      </c>
      <c r="H11" s="1">
        <f t="shared" si="1"/>
        <v>283500000</v>
      </c>
      <c r="I11" s="1">
        <f t="shared" si="2"/>
        <v>632000000</v>
      </c>
    </row>
    <row r="12" spans="1:9">
      <c r="A12" s="2" t="s">
        <v>65</v>
      </c>
      <c r="B12" s="1">
        <v>2200000</v>
      </c>
      <c r="C12" s="1">
        <v>111</v>
      </c>
      <c r="D12" s="1">
        <v>4</v>
      </c>
      <c r="E12" s="1">
        <f t="shared" si="0"/>
        <v>200090000</v>
      </c>
      <c r="F12" s="1">
        <v>67</v>
      </c>
      <c r="G12" s="1">
        <v>2</v>
      </c>
      <c r="H12" s="1">
        <f t="shared" si="1"/>
        <v>128700000</v>
      </c>
      <c r="I12" s="1">
        <f t="shared" si="2"/>
        <v>328790000</v>
      </c>
    </row>
    <row r="13" spans="1:9">
      <c r="A13" s="2" t="s">
        <v>69</v>
      </c>
      <c r="B13" s="1">
        <v>1200000</v>
      </c>
      <c r="C13" s="1">
        <v>59</v>
      </c>
      <c r="D13" s="1">
        <v>8</v>
      </c>
      <c r="E13" s="1">
        <f t="shared" si="0"/>
        <v>52020000</v>
      </c>
      <c r="F13" s="1">
        <v>32</v>
      </c>
      <c r="G13" s="1">
        <v>6</v>
      </c>
      <c r="H13" s="1">
        <f t="shared" si="1"/>
        <v>28080000</v>
      </c>
      <c r="I13" s="1">
        <f t="shared" si="2"/>
        <v>80100000</v>
      </c>
    </row>
    <row r="14" spans="1:9">
      <c r="A14" s="2" t="s">
        <v>62</v>
      </c>
      <c r="B14" s="1">
        <v>990000</v>
      </c>
      <c r="C14" s="1">
        <v>241</v>
      </c>
      <c r="D14" s="1">
        <v>3</v>
      </c>
      <c r="E14" s="1">
        <f t="shared" si="0"/>
        <v>200280000</v>
      </c>
      <c r="F14" s="1">
        <v>186</v>
      </c>
      <c r="G14" s="1">
        <v>5</v>
      </c>
      <c r="H14" s="1">
        <f t="shared" si="1"/>
        <v>161270000</v>
      </c>
      <c r="I14" s="1">
        <f t="shared" si="2"/>
        <v>361550000</v>
      </c>
    </row>
    <row r="15" spans="1:9">
      <c r="A15" s="2" t="s">
        <v>64</v>
      </c>
      <c r="B15" s="1">
        <v>800000</v>
      </c>
      <c r="C15" s="1">
        <v>229</v>
      </c>
      <c r="D15" s="1">
        <v>7</v>
      </c>
      <c r="E15" s="1">
        <f t="shared" si="0"/>
        <v>150960000</v>
      </c>
      <c r="F15" s="1">
        <v>137</v>
      </c>
      <c r="G15" s="1">
        <v>3</v>
      </c>
      <c r="H15" s="1">
        <f t="shared" si="1"/>
        <v>96480000</v>
      </c>
      <c r="I15" s="1">
        <f t="shared" si="2"/>
        <v>247440000</v>
      </c>
    </row>
    <row r="16" spans="1:9">
      <c r="A16" s="23" t="s">
        <v>215</v>
      </c>
      <c r="B16" s="23"/>
      <c r="C16" s="1">
        <f>SUM(C5:C15)</f>
        <v>1529</v>
      </c>
      <c r="D16" s="1">
        <f t="shared" ref="D16:I16" si="3">SUM(D5:D15)</f>
        <v>60</v>
      </c>
      <c r="E16" s="1">
        <f t="shared" si="3"/>
        <v>1615820000</v>
      </c>
      <c r="F16" s="1">
        <f t="shared" si="3"/>
        <v>1069</v>
      </c>
      <c r="G16" s="1">
        <f t="shared" si="3"/>
        <v>51</v>
      </c>
      <c r="H16" s="1">
        <f t="shared" si="3"/>
        <v>1244790000</v>
      </c>
      <c r="I16" s="1">
        <f t="shared" si="3"/>
        <v>2860610000</v>
      </c>
    </row>
    <row r="18" spans="1:3">
      <c r="A18" s="23" t="s">
        <v>72</v>
      </c>
      <c r="B18" s="23"/>
      <c r="C18" s="23"/>
    </row>
    <row r="19" spans="1:3">
      <c r="A19" s="2" t="s">
        <v>71</v>
      </c>
      <c r="B19" s="2" t="s">
        <v>54</v>
      </c>
      <c r="C19" s="2" t="s">
        <v>55</v>
      </c>
    </row>
    <row r="20" spans="1:3">
      <c r="A20" s="2" t="s">
        <v>70</v>
      </c>
      <c r="B20" s="6">
        <v>0.15</v>
      </c>
      <c r="C20" s="6">
        <v>0.1</v>
      </c>
    </row>
  </sheetData>
  <mergeCells count="8">
    <mergeCell ref="A1:I1"/>
    <mergeCell ref="A18:C18"/>
    <mergeCell ref="A16:B16"/>
    <mergeCell ref="I3:I4"/>
    <mergeCell ref="F3:H3"/>
    <mergeCell ref="C3:E3"/>
    <mergeCell ref="B3:B4"/>
    <mergeCell ref="A3:A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15"/>
  <sheetViews>
    <sheetView workbookViewId="0">
      <selection sqref="A1:G1"/>
    </sheetView>
  </sheetViews>
  <sheetFormatPr defaultRowHeight="16.5"/>
  <cols>
    <col min="1" max="2" width="11" bestFit="1" customWidth="1"/>
    <col min="5" max="5" width="10.875" bestFit="1" customWidth="1"/>
    <col min="6" max="7" width="11.125" bestFit="1" customWidth="1"/>
  </cols>
  <sheetData>
    <row r="1" spans="1:7" ht="20.25">
      <c r="A1" s="18" t="s">
        <v>79</v>
      </c>
      <c r="B1" s="18"/>
      <c r="C1" s="18"/>
      <c r="D1" s="18"/>
      <c r="E1" s="18"/>
      <c r="F1" s="18"/>
      <c r="G1" s="18"/>
    </row>
    <row r="3" spans="1:7">
      <c r="A3" s="2" t="s">
        <v>74</v>
      </c>
      <c r="B3" s="2" t="s">
        <v>52</v>
      </c>
      <c r="C3" s="2" t="s">
        <v>53</v>
      </c>
      <c r="D3" s="2" t="s">
        <v>75</v>
      </c>
      <c r="E3" s="2" t="s">
        <v>76</v>
      </c>
      <c r="F3" s="2" t="s">
        <v>77</v>
      </c>
      <c r="G3" s="2" t="s">
        <v>78</v>
      </c>
    </row>
    <row r="4" spans="1:7">
      <c r="A4" s="2" t="s">
        <v>80</v>
      </c>
      <c r="B4" s="2" t="s">
        <v>86</v>
      </c>
      <c r="C4" s="7">
        <v>3500</v>
      </c>
      <c r="D4" s="7">
        <v>1200</v>
      </c>
      <c r="E4" s="7">
        <f>C4*D4</f>
        <v>4200000</v>
      </c>
      <c r="F4" s="8">
        <v>42253</v>
      </c>
      <c r="G4" s="8">
        <v>42254</v>
      </c>
    </row>
    <row r="5" spans="1:7">
      <c r="A5" s="2" t="s">
        <v>80</v>
      </c>
      <c r="B5" s="2" t="s">
        <v>83</v>
      </c>
      <c r="C5" s="7">
        <v>2400</v>
      </c>
      <c r="D5" s="7">
        <v>800</v>
      </c>
      <c r="E5" s="7">
        <f t="shared" ref="E5:E15" si="0">C5*D5</f>
        <v>1920000</v>
      </c>
      <c r="F5" s="8">
        <v>42253</v>
      </c>
      <c r="G5" s="8">
        <v>42254</v>
      </c>
    </row>
    <row r="6" spans="1:7">
      <c r="A6" s="2" t="s">
        <v>80</v>
      </c>
      <c r="B6" s="2" t="s">
        <v>84</v>
      </c>
      <c r="C6" s="7">
        <v>2800</v>
      </c>
      <c r="D6" s="7">
        <v>700</v>
      </c>
      <c r="E6" s="7">
        <f t="shared" si="0"/>
        <v>1960000</v>
      </c>
      <c r="F6" s="8">
        <v>42253</v>
      </c>
      <c r="G6" s="8">
        <v>42254</v>
      </c>
    </row>
    <row r="7" spans="1:7">
      <c r="A7" s="2" t="s">
        <v>80</v>
      </c>
      <c r="B7" s="2" t="s">
        <v>85</v>
      </c>
      <c r="C7" s="7">
        <v>1950</v>
      </c>
      <c r="D7" s="7">
        <v>1000</v>
      </c>
      <c r="E7" s="7">
        <f t="shared" si="0"/>
        <v>1950000</v>
      </c>
      <c r="F7" s="8">
        <v>42253</v>
      </c>
      <c r="G7" s="8">
        <v>42254</v>
      </c>
    </row>
    <row r="8" spans="1:7">
      <c r="A8" s="2" t="s">
        <v>81</v>
      </c>
      <c r="B8" s="2" t="s">
        <v>84</v>
      </c>
      <c r="C8" s="7">
        <v>2800</v>
      </c>
      <c r="D8" s="7">
        <v>1200</v>
      </c>
      <c r="E8" s="7">
        <f t="shared" si="0"/>
        <v>3360000</v>
      </c>
      <c r="F8" s="8">
        <v>42256</v>
      </c>
      <c r="G8" s="8">
        <v>42257</v>
      </c>
    </row>
    <row r="9" spans="1:7">
      <c r="A9" s="2" t="s">
        <v>81</v>
      </c>
      <c r="B9" s="2" t="s">
        <v>86</v>
      </c>
      <c r="C9" s="7">
        <v>3500</v>
      </c>
      <c r="D9" s="7">
        <v>1400</v>
      </c>
      <c r="E9" s="7">
        <f t="shared" si="0"/>
        <v>4900000</v>
      </c>
      <c r="F9" s="8">
        <v>42256</v>
      </c>
      <c r="G9" s="8">
        <v>42257</v>
      </c>
    </row>
    <row r="10" spans="1:7">
      <c r="A10" s="2" t="s">
        <v>81</v>
      </c>
      <c r="B10" s="2" t="s">
        <v>85</v>
      </c>
      <c r="C10" s="7">
        <v>1950</v>
      </c>
      <c r="D10" s="7">
        <v>800</v>
      </c>
      <c r="E10" s="7">
        <f t="shared" si="0"/>
        <v>1560000</v>
      </c>
      <c r="F10" s="8">
        <v>42256</v>
      </c>
      <c r="G10" s="8">
        <v>42257</v>
      </c>
    </row>
    <row r="11" spans="1:7">
      <c r="A11" s="2" t="s">
        <v>81</v>
      </c>
      <c r="B11" s="2" t="s">
        <v>83</v>
      </c>
      <c r="C11" s="7">
        <v>2400</v>
      </c>
      <c r="D11" s="7">
        <v>1000</v>
      </c>
      <c r="E11" s="7">
        <f t="shared" si="0"/>
        <v>2400000</v>
      </c>
      <c r="F11" s="8">
        <v>42256</v>
      </c>
      <c r="G11" s="8">
        <v>42257</v>
      </c>
    </row>
    <row r="12" spans="1:7">
      <c r="A12" s="2" t="s">
        <v>82</v>
      </c>
      <c r="B12" s="2" t="s">
        <v>83</v>
      </c>
      <c r="C12" s="7">
        <v>2400</v>
      </c>
      <c r="D12" s="7">
        <v>900</v>
      </c>
      <c r="E12" s="7">
        <f t="shared" si="0"/>
        <v>2160000</v>
      </c>
      <c r="F12" s="8">
        <v>42259</v>
      </c>
      <c r="G12" s="8">
        <v>42260</v>
      </c>
    </row>
    <row r="13" spans="1:7">
      <c r="A13" s="2" t="s">
        <v>82</v>
      </c>
      <c r="B13" s="2" t="s">
        <v>85</v>
      </c>
      <c r="C13" s="7">
        <v>1950</v>
      </c>
      <c r="D13" s="7">
        <v>600</v>
      </c>
      <c r="E13" s="7">
        <f t="shared" si="0"/>
        <v>1170000</v>
      </c>
      <c r="F13" s="8">
        <v>42259</v>
      </c>
      <c r="G13" s="8">
        <v>42260</v>
      </c>
    </row>
    <row r="14" spans="1:7">
      <c r="A14" s="2" t="s">
        <v>82</v>
      </c>
      <c r="B14" s="2" t="s">
        <v>86</v>
      </c>
      <c r="C14" s="7">
        <v>3500</v>
      </c>
      <c r="D14" s="7">
        <v>1500</v>
      </c>
      <c r="E14" s="7">
        <f t="shared" si="0"/>
        <v>5250000</v>
      </c>
      <c r="F14" s="8">
        <v>42259</v>
      </c>
      <c r="G14" s="8">
        <v>42260</v>
      </c>
    </row>
    <row r="15" spans="1:7">
      <c r="A15" s="2" t="s">
        <v>82</v>
      </c>
      <c r="B15" s="2" t="s">
        <v>84</v>
      </c>
      <c r="C15" s="7">
        <v>2800</v>
      </c>
      <c r="D15" s="7">
        <v>1000</v>
      </c>
      <c r="E15" s="7">
        <f t="shared" si="0"/>
        <v>2800000</v>
      </c>
      <c r="F15" s="8">
        <v>42259</v>
      </c>
      <c r="G15" s="8">
        <v>42260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I10"/>
  <sheetViews>
    <sheetView workbookViewId="0">
      <selection sqref="A1:I1"/>
    </sheetView>
  </sheetViews>
  <sheetFormatPr defaultRowHeight="16.5"/>
  <cols>
    <col min="2" max="9" width="7.125" customWidth="1"/>
  </cols>
  <sheetData>
    <row r="1" spans="1:9" ht="20.25">
      <c r="A1" s="18" t="s">
        <v>96</v>
      </c>
      <c r="B1" s="18"/>
      <c r="C1" s="18"/>
      <c r="D1" s="18"/>
      <c r="E1" s="18"/>
      <c r="F1" s="18"/>
      <c r="G1" s="18"/>
      <c r="H1" s="18"/>
      <c r="I1" s="18"/>
    </row>
    <row r="3" spans="1:9">
      <c r="A3" s="5" t="s">
        <v>88</v>
      </c>
      <c r="B3" s="5" t="s">
        <v>89</v>
      </c>
      <c r="C3" s="5" t="s">
        <v>90</v>
      </c>
      <c r="D3" s="5" t="s">
        <v>91</v>
      </c>
      <c r="E3" s="5" t="s">
        <v>92</v>
      </c>
      <c r="F3" s="5" t="s">
        <v>93</v>
      </c>
      <c r="G3" s="5" t="s">
        <v>94</v>
      </c>
      <c r="H3" s="5" t="s">
        <v>95</v>
      </c>
      <c r="I3" s="5" t="s">
        <v>104</v>
      </c>
    </row>
    <row r="4" spans="1:9">
      <c r="A4" s="5" t="s">
        <v>97</v>
      </c>
      <c r="B4" s="5">
        <v>5</v>
      </c>
      <c r="C4" s="5">
        <v>3</v>
      </c>
      <c r="D4" s="5">
        <v>8</v>
      </c>
      <c r="E4" s="5">
        <v>4</v>
      </c>
      <c r="F4" s="5">
        <v>3</v>
      </c>
      <c r="G4" s="5">
        <v>5</v>
      </c>
      <c r="H4" s="5">
        <v>4</v>
      </c>
      <c r="I4" s="5"/>
    </row>
    <row r="5" spans="1:9">
      <c r="A5" s="5" t="s">
        <v>98</v>
      </c>
      <c r="B5" s="5">
        <v>2</v>
      </c>
      <c r="C5" s="5">
        <v>5</v>
      </c>
      <c r="D5" s="5">
        <v>7</v>
      </c>
      <c r="E5" s="5">
        <v>4</v>
      </c>
      <c r="F5" s="5">
        <v>6</v>
      </c>
      <c r="G5" s="5">
        <v>8</v>
      </c>
      <c r="H5" s="5">
        <v>3</v>
      </c>
      <c r="I5" s="5"/>
    </row>
    <row r="6" spans="1:9">
      <c r="A6" s="5" t="s">
        <v>99</v>
      </c>
      <c r="B6" s="5">
        <v>3</v>
      </c>
      <c r="C6" s="5">
        <v>6</v>
      </c>
      <c r="D6" s="5">
        <v>2</v>
      </c>
      <c r="E6" s="5">
        <v>6</v>
      </c>
      <c r="F6" s="5">
        <v>5</v>
      </c>
      <c r="G6" s="5">
        <v>6</v>
      </c>
      <c r="H6" s="5">
        <v>7</v>
      </c>
      <c r="I6" s="5"/>
    </row>
    <row r="7" spans="1:9">
      <c r="A7" s="5" t="s">
        <v>102</v>
      </c>
      <c r="B7" s="5">
        <v>5</v>
      </c>
      <c r="C7" s="5">
        <v>2</v>
      </c>
      <c r="D7" s="5">
        <v>6</v>
      </c>
      <c r="E7" s="5">
        <v>5</v>
      </c>
      <c r="F7" s="5">
        <v>9</v>
      </c>
      <c r="G7" s="5">
        <v>4</v>
      </c>
      <c r="H7" s="5">
        <v>5</v>
      </c>
      <c r="I7" s="5"/>
    </row>
    <row r="8" spans="1:9">
      <c r="A8" s="5" t="s">
        <v>100</v>
      </c>
      <c r="B8" s="5">
        <v>6</v>
      </c>
      <c r="C8" s="5">
        <v>2</v>
      </c>
      <c r="D8" s="5">
        <v>5</v>
      </c>
      <c r="E8" s="5">
        <v>5</v>
      </c>
      <c r="F8" s="5">
        <v>4</v>
      </c>
      <c r="G8" s="5">
        <v>8</v>
      </c>
      <c r="H8" s="5">
        <v>2</v>
      </c>
      <c r="I8" s="5"/>
    </row>
    <row r="9" spans="1:9">
      <c r="A9" s="5" t="s">
        <v>101</v>
      </c>
      <c r="B9" s="5">
        <v>3</v>
      </c>
      <c r="C9" s="5">
        <v>5</v>
      </c>
      <c r="D9" s="5">
        <v>8</v>
      </c>
      <c r="E9" s="5">
        <v>7</v>
      </c>
      <c r="F9" s="5">
        <v>2</v>
      </c>
      <c r="G9" s="5">
        <v>6</v>
      </c>
      <c r="H9" s="5">
        <v>1</v>
      </c>
      <c r="I9" s="5"/>
    </row>
    <row r="10" spans="1:9">
      <c r="A10" s="5" t="s">
        <v>103</v>
      </c>
      <c r="B10" s="5">
        <v>2</v>
      </c>
      <c r="C10" s="5">
        <v>4</v>
      </c>
      <c r="D10" s="5">
        <v>9</v>
      </c>
      <c r="E10" s="5">
        <v>2</v>
      </c>
      <c r="F10" s="5">
        <v>6</v>
      </c>
      <c r="G10" s="5">
        <v>9</v>
      </c>
      <c r="H10" s="5">
        <v>3</v>
      </c>
      <c r="I10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쉼표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9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13"/>
  <sheetViews>
    <sheetView workbookViewId="0">
      <selection sqref="A1:E1"/>
    </sheetView>
  </sheetViews>
  <sheetFormatPr defaultRowHeight="16.5"/>
  <sheetData>
    <row r="1" spans="1:5" ht="20.25">
      <c r="A1" s="18" t="s">
        <v>109</v>
      </c>
      <c r="B1" s="18"/>
      <c r="C1" s="18"/>
      <c r="D1" s="18"/>
      <c r="E1" s="18"/>
    </row>
    <row r="3" spans="1:5">
      <c r="A3" s="5" t="s">
        <v>105</v>
      </c>
      <c r="B3" s="5" t="s">
        <v>87</v>
      </c>
      <c r="C3" s="5" t="s">
        <v>106</v>
      </c>
      <c r="D3" s="5" t="s">
        <v>107</v>
      </c>
      <c r="E3" s="5" t="s">
        <v>108</v>
      </c>
    </row>
    <row r="4" spans="1:5">
      <c r="A4" s="5" t="s">
        <v>113</v>
      </c>
      <c r="B4" s="5" t="s">
        <v>110</v>
      </c>
      <c r="C4" s="5">
        <v>321</v>
      </c>
      <c r="D4" s="5">
        <v>356</v>
      </c>
      <c r="E4" s="5">
        <f>SUM(C4:D4)</f>
        <v>677</v>
      </c>
    </row>
    <row r="5" spans="1:5">
      <c r="A5" s="5" t="s">
        <v>118</v>
      </c>
      <c r="B5" s="5" t="s">
        <v>111</v>
      </c>
      <c r="C5" s="5">
        <v>235</v>
      </c>
      <c r="D5" s="5">
        <v>261</v>
      </c>
      <c r="E5" s="5">
        <f t="shared" ref="E5:E13" si="0">SUM(C5:D5)</f>
        <v>496</v>
      </c>
    </row>
    <row r="6" spans="1:5">
      <c r="A6" s="5" t="s">
        <v>119</v>
      </c>
      <c r="B6" s="5" t="s">
        <v>111</v>
      </c>
      <c r="C6" s="5">
        <v>248</v>
      </c>
      <c r="D6" s="5">
        <v>275</v>
      </c>
      <c r="E6" s="5">
        <f t="shared" si="0"/>
        <v>523</v>
      </c>
    </row>
    <row r="7" spans="1:5">
      <c r="A7" s="5" t="s">
        <v>114</v>
      </c>
      <c r="B7" s="5" t="s">
        <v>110</v>
      </c>
      <c r="C7" s="5">
        <v>351</v>
      </c>
      <c r="D7" s="5">
        <v>390</v>
      </c>
      <c r="E7" s="5">
        <f t="shared" si="0"/>
        <v>741</v>
      </c>
    </row>
    <row r="8" spans="1:5">
      <c r="A8" s="5" t="s">
        <v>115</v>
      </c>
      <c r="B8" s="5" t="s">
        <v>110</v>
      </c>
      <c r="C8" s="5">
        <v>159</v>
      </c>
      <c r="D8" s="5">
        <v>176</v>
      </c>
      <c r="E8" s="5">
        <f t="shared" si="0"/>
        <v>335</v>
      </c>
    </row>
    <row r="9" spans="1:5">
      <c r="A9" s="5" t="s">
        <v>120</v>
      </c>
      <c r="B9" s="5" t="s">
        <v>111</v>
      </c>
      <c r="C9" s="5">
        <v>423</v>
      </c>
      <c r="D9" s="5">
        <v>470</v>
      </c>
      <c r="E9" s="5">
        <f t="shared" si="0"/>
        <v>893</v>
      </c>
    </row>
    <row r="10" spans="1:5">
      <c r="A10" s="5" t="s">
        <v>116</v>
      </c>
      <c r="B10" s="5" t="s">
        <v>110</v>
      </c>
      <c r="C10" s="5">
        <v>256</v>
      </c>
      <c r="D10" s="5">
        <v>284</v>
      </c>
      <c r="E10" s="5">
        <f t="shared" si="0"/>
        <v>540</v>
      </c>
    </row>
    <row r="11" spans="1:5">
      <c r="A11" s="5" t="s">
        <v>121</v>
      </c>
      <c r="B11" s="5" t="s">
        <v>111</v>
      </c>
      <c r="C11" s="5">
        <v>153</v>
      </c>
      <c r="D11" s="5">
        <v>170</v>
      </c>
      <c r="E11" s="5">
        <f t="shared" si="0"/>
        <v>323</v>
      </c>
    </row>
    <row r="12" spans="1:5">
      <c r="A12" s="5" t="s">
        <v>112</v>
      </c>
      <c r="B12" s="5" t="s">
        <v>110</v>
      </c>
      <c r="C12" s="5">
        <v>287</v>
      </c>
      <c r="D12" s="5">
        <v>319</v>
      </c>
      <c r="E12" s="5">
        <f t="shared" si="0"/>
        <v>606</v>
      </c>
    </row>
    <row r="13" spans="1:5">
      <c r="A13" s="5" t="s">
        <v>117</v>
      </c>
      <c r="B13" s="5" t="s">
        <v>111</v>
      </c>
      <c r="C13" s="5">
        <v>317</v>
      </c>
      <c r="D13" s="5">
        <v>352</v>
      </c>
      <c r="E13" s="5">
        <f t="shared" si="0"/>
        <v>669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OFFICE-MAIN</cp:lastModifiedBy>
  <dcterms:created xsi:type="dcterms:W3CDTF">2015-05-11T07:55:32Z</dcterms:created>
  <dcterms:modified xsi:type="dcterms:W3CDTF">2017-01-16T01:37:17Z</dcterms:modified>
</cp:coreProperties>
</file>