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35" windowWidth="13995" windowHeight="738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7" r:id="rId6"/>
    <sheet name="매크로작업" sheetId="6" r:id="rId7"/>
    <sheet name="차트작업" sheetId="8" r:id="rId8"/>
  </sheets>
  <calcPr calcId="144525"/>
</workbook>
</file>

<file path=xl/calcChain.xml><?xml version="1.0" encoding="utf-8"?>
<calcChain xmlns="http://schemas.openxmlformats.org/spreadsheetml/2006/main">
  <c r="D29" i="4" l="1"/>
  <c r="D30" i="4"/>
  <c r="D31" i="4"/>
  <c r="D32" i="4"/>
  <c r="D33" i="4"/>
  <c r="D34" i="4"/>
  <c r="D35" i="4"/>
  <c r="D36" i="4"/>
  <c r="D37" i="4"/>
  <c r="D28" i="4"/>
  <c r="D16" i="4"/>
  <c r="D17" i="4"/>
  <c r="D18" i="4"/>
  <c r="D19" i="4"/>
  <c r="D20" i="4"/>
  <c r="D21" i="4"/>
  <c r="D22" i="4"/>
  <c r="D23" i="4"/>
  <c r="D24" i="4"/>
  <c r="D15" i="4"/>
  <c r="C6" i="7" l="1"/>
  <c r="E13" i="5"/>
  <c r="D5" i="5"/>
  <c r="E5" i="5" s="1"/>
  <c r="D6" i="5"/>
  <c r="E6" i="5" s="1"/>
  <c r="D7" i="5"/>
  <c r="E7" i="5" s="1"/>
  <c r="D8" i="5"/>
  <c r="E8" i="5" s="1"/>
  <c r="D9" i="5"/>
  <c r="E9" i="5" s="1"/>
  <c r="D10" i="5"/>
  <c r="E10" i="5" s="1"/>
  <c r="D11" i="5"/>
  <c r="E11" i="5" s="1"/>
  <c r="D12" i="5"/>
  <c r="E12" i="5" s="1"/>
  <c r="D13" i="5"/>
  <c r="D14" i="5"/>
  <c r="E14" i="5" s="1"/>
  <c r="D15" i="5"/>
  <c r="E15" i="5" s="1"/>
  <c r="D16" i="5"/>
  <c r="E16" i="5" s="1"/>
  <c r="D4" i="5"/>
  <c r="E4" i="5" s="1"/>
  <c r="E17" i="5" l="1"/>
</calcChain>
</file>

<file path=xl/sharedStrings.xml><?xml version="1.0" encoding="utf-8"?>
<sst xmlns="http://schemas.openxmlformats.org/spreadsheetml/2006/main" count="280" uniqueCount="219">
  <si>
    <t>상공백화점 명절 선물세트 판매 현황</t>
    <phoneticPr fontId="1" type="noConversion"/>
  </si>
  <si>
    <t>수상</t>
    <phoneticPr fontId="1" type="noConversion"/>
  </si>
  <si>
    <t>창의성</t>
    <phoneticPr fontId="1" type="noConversion"/>
  </si>
  <si>
    <t>청소년 아이디어 경진대회</t>
    <phoneticPr fontId="1" type="noConversion"/>
  </si>
  <si>
    <t>편의성</t>
    <phoneticPr fontId="1" type="noConversion"/>
  </si>
  <si>
    <t>총점</t>
    <phoneticPr fontId="1" type="noConversion"/>
  </si>
  <si>
    <t>상금</t>
    <phoneticPr fontId="1" type="noConversion"/>
  </si>
  <si>
    <t>평가</t>
    <phoneticPr fontId="1" type="noConversion"/>
  </si>
  <si>
    <t>독창성</t>
    <phoneticPr fontId="1" type="noConversion"/>
  </si>
  <si>
    <t>유용성</t>
    <phoneticPr fontId="1" type="noConversion"/>
  </si>
  <si>
    <t>참가팀</t>
    <phoneticPr fontId="1" type="noConversion"/>
  </si>
  <si>
    <t>IDEA-001</t>
    <phoneticPr fontId="1" type="noConversion"/>
  </si>
  <si>
    <t>IDEA-002</t>
  </si>
  <si>
    <t>IDEA-003</t>
  </si>
  <si>
    <t>IDEA-004</t>
  </si>
  <si>
    <t>IDEA-005</t>
  </si>
  <si>
    <t>IDEA-006</t>
  </si>
  <si>
    <t>IDEA-007</t>
  </si>
  <si>
    <t>IDEA-008</t>
  </si>
  <si>
    <t>IDEA-009</t>
  </si>
  <si>
    <t>IDEA-010</t>
  </si>
  <si>
    <t>IDEA-011</t>
  </si>
  <si>
    <t>IDEA-012</t>
  </si>
  <si>
    <t>대상</t>
    <phoneticPr fontId="1" type="noConversion"/>
  </si>
  <si>
    <t>금상</t>
    <phoneticPr fontId="1" type="noConversion"/>
  </si>
  <si>
    <t>은상</t>
    <phoneticPr fontId="1" type="noConversion"/>
  </si>
  <si>
    <t>동상</t>
    <phoneticPr fontId="1" type="noConversion"/>
  </si>
  <si>
    <t>장려상</t>
    <phoneticPr fontId="1" type="noConversion"/>
  </si>
  <si>
    <t>IDEA-013</t>
  </si>
  <si>
    <t>사원명</t>
    <phoneticPr fontId="1" type="noConversion"/>
  </si>
  <si>
    <t>부서명</t>
    <phoneticPr fontId="1" type="noConversion"/>
  </si>
  <si>
    <t>직급</t>
    <phoneticPr fontId="1" type="noConversion"/>
  </si>
  <si>
    <t>기본급</t>
    <phoneticPr fontId="1" type="noConversion"/>
  </si>
  <si>
    <t>특별수당</t>
    <phoneticPr fontId="1" type="noConversion"/>
  </si>
  <si>
    <t>세금</t>
    <phoneticPr fontId="1" type="noConversion"/>
  </si>
  <si>
    <t>지급액</t>
    <phoneticPr fontId="1" type="noConversion"/>
  </si>
  <si>
    <t>식비&amp;교통비</t>
    <phoneticPr fontId="1" type="noConversion"/>
  </si>
  <si>
    <t>지승용</t>
    <phoneticPr fontId="1" type="noConversion"/>
  </si>
  <si>
    <t>한사영</t>
    <phoneticPr fontId="1" type="noConversion"/>
  </si>
  <si>
    <t>송지은</t>
    <phoneticPr fontId="1" type="noConversion"/>
  </si>
  <si>
    <t>안철수</t>
    <phoneticPr fontId="1" type="noConversion"/>
  </si>
  <si>
    <t>강정호</t>
    <phoneticPr fontId="1" type="noConversion"/>
  </si>
  <si>
    <t>손영희</t>
    <phoneticPr fontId="1" type="noConversion"/>
  </si>
  <si>
    <t>김민규</t>
    <phoneticPr fontId="1" type="noConversion"/>
  </si>
  <si>
    <t>정청수</t>
    <phoneticPr fontId="1" type="noConversion"/>
  </si>
  <si>
    <t>김안중</t>
    <phoneticPr fontId="1" type="noConversion"/>
  </si>
  <si>
    <t>정인혜</t>
    <phoneticPr fontId="1" type="noConversion"/>
  </si>
  <si>
    <t>이소라</t>
    <phoneticPr fontId="1" type="noConversion"/>
  </si>
  <si>
    <t>김영자</t>
    <phoneticPr fontId="1" type="noConversion"/>
  </si>
  <si>
    <t>임지연</t>
    <phoneticPr fontId="1" type="noConversion"/>
  </si>
  <si>
    <t>서인숙</t>
    <phoneticPr fontId="1" type="noConversion"/>
  </si>
  <si>
    <t>김강인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</si>
  <si>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</si>
  <si>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</si>
  <si>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</si>
  <si>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</si>
  <si>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기획부</t>
    <phoneticPr fontId="1" type="noConversion"/>
  </si>
  <si>
    <t>영업부</t>
    <phoneticPr fontId="1" type="noConversion"/>
  </si>
  <si>
    <t>홍보부</t>
    <phoneticPr fontId="1" type="noConversion"/>
  </si>
  <si>
    <t>상공주식회사 4월 급여 명세표</t>
    <phoneticPr fontId="1" type="noConversion"/>
  </si>
  <si>
    <t>판매량</t>
    <phoneticPr fontId="1" type="noConversion"/>
  </si>
  <si>
    <t>제품명</t>
    <phoneticPr fontId="1" type="noConversion"/>
  </si>
  <si>
    <t>매출액</t>
    <phoneticPr fontId="1" type="noConversion"/>
  </si>
  <si>
    <t>매출원가</t>
    <phoneticPr fontId="1" type="noConversion"/>
  </si>
  <si>
    <t>매출이익</t>
    <phoneticPr fontId="1" type="noConversion"/>
  </si>
  <si>
    <t>매출량</t>
    <phoneticPr fontId="1" type="noConversion"/>
  </si>
  <si>
    <t>왕보석바</t>
    <phoneticPr fontId="1" type="noConversion"/>
  </si>
  <si>
    <t>메론바</t>
    <phoneticPr fontId="1" type="noConversion"/>
  </si>
  <si>
    <t>월드킹콘</t>
    <phoneticPr fontId="1" type="noConversion"/>
  </si>
  <si>
    <t>보라보콘</t>
    <phoneticPr fontId="1" type="noConversion"/>
  </si>
  <si>
    <t>저맘때</t>
    <phoneticPr fontId="1" type="noConversion"/>
  </si>
  <si>
    <t>비비박</t>
    <phoneticPr fontId="1" type="noConversion"/>
  </si>
  <si>
    <t>누구바</t>
    <phoneticPr fontId="1" type="noConversion"/>
  </si>
  <si>
    <t>흑돼지바</t>
    <phoneticPr fontId="1" type="noConversion"/>
  </si>
  <si>
    <t>호두맛콘</t>
    <phoneticPr fontId="1" type="noConversion"/>
  </si>
  <si>
    <t>바밤밤</t>
    <phoneticPr fontId="1" type="noConversion"/>
  </si>
  <si>
    <t>순수우유바</t>
    <phoneticPr fontId="1" type="noConversion"/>
  </si>
  <si>
    <t>맛나바</t>
    <phoneticPr fontId="1" type="noConversion"/>
  </si>
  <si>
    <t>옥동콘</t>
    <phoneticPr fontId="1" type="noConversion"/>
  </si>
  <si>
    <t>수익률</t>
    <phoneticPr fontId="1" type="noConversion"/>
  </si>
  <si>
    <t>매출이익총액</t>
    <phoneticPr fontId="1" type="noConversion"/>
  </si>
  <si>
    <t>아이스크림 매출이익 현황</t>
    <phoneticPr fontId="1" type="noConversion"/>
  </si>
  <si>
    <t>원금</t>
    <phoneticPr fontId="1" type="noConversion"/>
  </si>
  <si>
    <t>개월수</t>
    <phoneticPr fontId="1" type="noConversion"/>
  </si>
  <si>
    <t>월납입액</t>
    <phoneticPr fontId="1" type="noConversion"/>
  </si>
  <si>
    <t>이자율</t>
    <phoneticPr fontId="1" type="noConversion"/>
  </si>
  <si>
    <t>개월수</t>
    <phoneticPr fontId="1" type="noConversion"/>
  </si>
  <si>
    <t>이자율</t>
    <phoneticPr fontId="1" type="noConversion"/>
  </si>
  <si>
    <t>대출액 상환</t>
    <phoneticPr fontId="1" type="noConversion"/>
  </si>
  <si>
    <t>제품코드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</si>
  <si>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</si>
  <si>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</si>
  <si>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</si>
  <si>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</si>
  <si>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SG-1001</t>
    <phoneticPr fontId="1" type="noConversion"/>
  </si>
  <si>
    <t>SG-1002</t>
  </si>
  <si>
    <t>SG-1003</t>
  </si>
  <si>
    <t>SG-1004</t>
  </si>
  <si>
    <t>SG-1005</t>
  </si>
  <si>
    <t>SG-1006</t>
  </si>
  <si>
    <t>SG-1007</t>
  </si>
  <si>
    <t>SG-1008</t>
  </si>
  <si>
    <t>SG-1009</t>
  </si>
  <si>
    <t>SG-1010</t>
  </si>
  <si>
    <t>SG-1011</t>
  </si>
  <si>
    <t>SG-1012</t>
  </si>
  <si>
    <t>분기별 제품 출고현황</t>
    <phoneticPr fontId="1" type="noConversion"/>
  </si>
  <si>
    <t>출고량</t>
    <phoneticPr fontId="1" type="noConversion"/>
  </si>
  <si>
    <t>출고량
평균</t>
    <phoneticPr fontId="1" type="noConversion"/>
  </si>
  <si>
    <t>요리교실 접수현황</t>
    <phoneticPr fontId="1" type="noConversion"/>
  </si>
  <si>
    <t>분류</t>
    <phoneticPr fontId="1" type="noConversion"/>
  </si>
  <si>
    <t>강사명</t>
    <phoneticPr fontId="1" type="noConversion"/>
  </si>
  <si>
    <t>모집인원</t>
    <phoneticPr fontId="1" type="noConversion"/>
  </si>
  <si>
    <t>수강료</t>
    <phoneticPr fontId="1" type="noConversion"/>
  </si>
  <si>
    <t>요리명</t>
    <phoneticPr fontId="1" type="noConversion"/>
  </si>
  <si>
    <t>한식</t>
    <phoneticPr fontId="1" type="noConversion"/>
  </si>
  <si>
    <t>양식</t>
    <phoneticPr fontId="1" type="noConversion"/>
  </si>
  <si>
    <t>중식</t>
    <phoneticPr fontId="1" type="noConversion"/>
  </si>
  <si>
    <t>구절판</t>
    <phoneticPr fontId="1" type="noConversion"/>
  </si>
  <si>
    <t>치즈피자</t>
    <phoneticPr fontId="1" type="noConversion"/>
  </si>
  <si>
    <t>탕수육</t>
    <phoneticPr fontId="1" type="noConversion"/>
  </si>
  <si>
    <t>양장피</t>
    <phoneticPr fontId="1" type="noConversion"/>
  </si>
  <si>
    <t>유승윤</t>
    <phoneticPr fontId="1" type="noConversion"/>
  </si>
  <si>
    <t>김현중</t>
    <phoneticPr fontId="1" type="noConversion"/>
  </si>
  <si>
    <t>신지수</t>
    <phoneticPr fontId="1" type="noConversion"/>
  </si>
  <si>
    <t>윤재성</t>
    <phoneticPr fontId="1" type="noConversion"/>
  </si>
  <si>
    <t>주지영</t>
    <phoneticPr fontId="1" type="noConversion"/>
  </si>
  <si>
    <t>재료비</t>
    <phoneticPr fontId="1" type="noConversion"/>
  </si>
  <si>
    <t>스파게티</t>
    <phoneticPr fontId="1" type="noConversion"/>
  </si>
  <si>
    <t>[표1]</t>
    <phoneticPr fontId="1" type="noConversion"/>
  </si>
  <si>
    <t>제품코드</t>
    <phoneticPr fontId="1" type="noConversion"/>
  </si>
  <si>
    <t>신입사원 채용현황</t>
    <phoneticPr fontId="1" type="noConversion"/>
  </si>
  <si>
    <t>부서코드</t>
    <phoneticPr fontId="1" type="noConversion"/>
  </si>
  <si>
    <t>성별</t>
    <phoneticPr fontId="1" type="noConversion"/>
  </si>
  <si>
    <t>나이</t>
    <phoneticPr fontId="1" type="noConversion"/>
  </si>
  <si>
    <t>GE-123</t>
    <phoneticPr fontId="1" type="noConversion"/>
  </si>
  <si>
    <t>AC-456</t>
    <phoneticPr fontId="1" type="noConversion"/>
  </si>
  <si>
    <t>MK-789</t>
    <phoneticPr fontId="1" type="noConversion"/>
  </si>
  <si>
    <t>[표2]</t>
    <phoneticPr fontId="1" type="noConversion"/>
  </si>
  <si>
    <t>여</t>
    <phoneticPr fontId="1" type="noConversion"/>
  </si>
  <si>
    <t>남</t>
    <phoneticPr fontId="1" type="noConversion"/>
  </si>
  <si>
    <t>김소연</t>
    <phoneticPr fontId="1" type="noConversion"/>
  </si>
  <si>
    <t>선우선</t>
    <phoneticPr fontId="1" type="noConversion"/>
  </si>
  <si>
    <t>서정현</t>
    <phoneticPr fontId="1" type="noConversion"/>
  </si>
  <si>
    <t>임성한</t>
    <phoneticPr fontId="1" type="noConversion"/>
  </si>
  <si>
    <t>강정호</t>
    <phoneticPr fontId="1" type="noConversion"/>
  </si>
  <si>
    <t>유한길</t>
    <phoneticPr fontId="1" type="noConversion"/>
  </si>
  <si>
    <t>이승철</t>
    <phoneticPr fontId="1" type="noConversion"/>
  </si>
  <si>
    <t>박유천</t>
    <phoneticPr fontId="1" type="noConversion"/>
  </si>
  <si>
    <t>정민철</t>
    <phoneticPr fontId="1" type="noConversion"/>
  </si>
  <si>
    <t>도서관 이용현황</t>
    <phoneticPr fontId="1" type="noConversion"/>
  </si>
  <si>
    <t>학년</t>
    <phoneticPr fontId="1" type="noConversion"/>
  </si>
  <si>
    <t>반</t>
    <phoneticPr fontId="1" type="noConversion"/>
  </si>
  <si>
    <t>성명</t>
    <phoneticPr fontId="1" type="noConversion"/>
  </si>
  <si>
    <t>이다예</t>
    <phoneticPr fontId="1" type="noConversion"/>
  </si>
  <si>
    <t>한명권</t>
    <phoneticPr fontId="1" type="noConversion"/>
  </si>
  <si>
    <t>김상일</t>
    <phoneticPr fontId="1" type="noConversion"/>
  </si>
  <si>
    <t>최아랑</t>
    <phoneticPr fontId="1" type="noConversion"/>
  </si>
  <si>
    <t>신비성</t>
    <phoneticPr fontId="1" type="noConversion"/>
  </si>
  <si>
    <t>황수종</t>
    <phoneticPr fontId="1" type="noConversion"/>
  </si>
  <si>
    <t>이성주</t>
    <phoneticPr fontId="1" type="noConversion"/>
  </si>
  <si>
    <t>김신성</t>
    <phoneticPr fontId="1" type="noConversion"/>
  </si>
  <si>
    <t>박상은</t>
    <phoneticPr fontId="1" type="noConversion"/>
  </si>
  <si>
    <t>3학년 2반 인원</t>
    <phoneticPr fontId="1" type="noConversion"/>
  </si>
  <si>
    <t>[표3]</t>
    <phoneticPr fontId="1" type="noConversion"/>
  </si>
  <si>
    <t>참가번호</t>
    <phoneticPr fontId="1" type="noConversion"/>
  </si>
  <si>
    <t>피겨스케이팅 경기결과</t>
    <phoneticPr fontId="1" type="noConversion"/>
  </si>
  <si>
    <t>1차</t>
    <phoneticPr fontId="1" type="noConversion"/>
  </si>
  <si>
    <t>2차</t>
    <phoneticPr fontId="1" type="noConversion"/>
  </si>
  <si>
    <t>총점</t>
    <phoneticPr fontId="1" type="noConversion"/>
  </si>
  <si>
    <t>A-1</t>
    <phoneticPr fontId="1" type="noConversion"/>
  </si>
  <si>
    <t>A-2</t>
  </si>
  <si>
    <t>A-3</t>
  </si>
  <si>
    <t>A-4</t>
  </si>
  <si>
    <t>A-5</t>
  </si>
  <si>
    <t>A-6</t>
  </si>
  <si>
    <t>A-7</t>
  </si>
  <si>
    <t>A-8</t>
  </si>
  <si>
    <t>A-9</t>
  </si>
  <si>
    <t>A-10</t>
  </si>
  <si>
    <t>[표4]</t>
    <phoneticPr fontId="1" type="noConversion"/>
  </si>
  <si>
    <t>주문량</t>
    <phoneticPr fontId="1" type="noConversion"/>
  </si>
  <si>
    <t>할인율</t>
    <phoneticPr fontId="1" type="noConversion"/>
  </si>
  <si>
    <t>주문접수현황</t>
    <phoneticPr fontId="1" type="noConversion"/>
  </si>
  <si>
    <t>C-1-5</t>
    <phoneticPr fontId="1" type="noConversion"/>
  </si>
  <si>
    <t>C-1-8</t>
    <phoneticPr fontId="1" type="noConversion"/>
  </si>
  <si>
    <t>F-2-4</t>
    <phoneticPr fontId="1" type="noConversion"/>
  </si>
  <si>
    <t>F-2-5</t>
    <phoneticPr fontId="1" type="noConversion"/>
  </si>
  <si>
    <t>S-7-1</t>
    <phoneticPr fontId="1" type="noConversion"/>
  </si>
  <si>
    <t>S-7-4</t>
    <phoneticPr fontId="1" type="noConversion"/>
  </si>
  <si>
    <t>Z-8-2</t>
    <phoneticPr fontId="1" type="noConversion"/>
  </si>
  <si>
    <t>Z-8-6</t>
    <phoneticPr fontId="1" type="noConversion"/>
  </si>
  <si>
    <t>K-6-3</t>
    <phoneticPr fontId="1" type="noConversion"/>
  </si>
  <si>
    <t>K-6-7</t>
    <phoneticPr fontId="1" type="noConversion"/>
  </si>
  <si>
    <t>할인율표</t>
    <phoneticPr fontId="1" type="noConversion"/>
  </si>
  <si>
    <t>C</t>
    <phoneticPr fontId="1" type="noConversion"/>
  </si>
  <si>
    <t>F</t>
    <phoneticPr fontId="1" type="noConversion"/>
  </si>
  <si>
    <t>K</t>
    <phoneticPr fontId="1" type="noConversion"/>
  </si>
  <si>
    <t>S</t>
    <phoneticPr fontId="1" type="noConversion"/>
  </si>
  <si>
    <t>Z</t>
    <phoneticPr fontId="1" type="noConversion"/>
  </si>
  <si>
    <t>코드</t>
    <phoneticPr fontId="1" type="noConversion"/>
  </si>
  <si>
    <t>[표5]</t>
    <phoneticPr fontId="1" type="noConversion"/>
  </si>
  <si>
    <t>지점</t>
    <phoneticPr fontId="1" type="noConversion"/>
  </si>
  <si>
    <t>영업사원별 판매현황</t>
    <phoneticPr fontId="1" type="noConversion"/>
  </si>
  <si>
    <t>판매총액</t>
    <phoneticPr fontId="1" type="noConversion"/>
  </si>
  <si>
    <t>강북</t>
    <phoneticPr fontId="1" type="noConversion"/>
  </si>
  <si>
    <t>강남</t>
    <phoneticPr fontId="1" type="noConversion"/>
  </si>
  <si>
    <t>김민서</t>
    <phoneticPr fontId="1" type="noConversion"/>
  </si>
  <si>
    <t>김강후</t>
    <phoneticPr fontId="1" type="noConversion"/>
  </si>
  <si>
    <t>이지우</t>
    <phoneticPr fontId="1" type="noConversion"/>
  </si>
  <si>
    <t>강예준</t>
    <phoneticPr fontId="1" type="noConversion"/>
  </si>
  <si>
    <t>최건우</t>
    <phoneticPr fontId="1" type="noConversion"/>
  </si>
  <si>
    <t>성우진</t>
    <phoneticPr fontId="1" type="noConversion"/>
  </si>
  <si>
    <t>박윤서</t>
    <phoneticPr fontId="1" type="noConversion"/>
  </si>
  <si>
    <t>조현우</t>
    <phoneticPr fontId="1" type="noConversion"/>
  </si>
  <si>
    <t>신서영</t>
    <phoneticPr fontId="1" type="noConversion"/>
  </si>
  <si>
    <t>이민재</t>
    <phoneticPr fontId="1" type="noConversion"/>
  </si>
  <si>
    <t>강남 우수사원 판매총액 평균</t>
    <phoneticPr fontId="1" type="noConversion"/>
  </si>
  <si>
    <t>사원명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</si>
</sst>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₩&quot;#,##0;[Red]\-&quot;₩&quot;#,##0"/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0" fillId="0" borderId="1" xfId="0" applyFill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9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6" fontId="0" fillId="0" borderId="1" xfId="1" applyNumberFormat="1" applyFon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요리교실 수강료</a:t>
            </a:r>
            <a:r>
              <a:rPr lang="en-US" altLang="ko-KR"/>
              <a:t>/</a:t>
            </a:r>
            <a:r>
              <a:rPr lang="ko-KR" altLang="en-US"/>
              <a:t>재료비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차트작업!$E$3</c:f>
              <c:strCache>
                <c:ptCount val="1"/>
                <c:pt idx="0">
                  <c:v>모집인원</c:v>
                </c:pt>
              </c:strCache>
            </c:strRef>
          </c:tx>
          <c:invertIfNegative val="0"/>
          <c:cat>
            <c:strRef>
              <c:f>차트작업!$C$4:$C$9</c:f>
              <c:strCache>
                <c:ptCount val="6"/>
                <c:pt idx="0">
                  <c:v>치즈피자</c:v>
                </c:pt>
                <c:pt idx="1">
                  <c:v>탕수육</c:v>
                </c:pt>
                <c:pt idx="2">
                  <c:v>구절판</c:v>
                </c:pt>
                <c:pt idx="3">
                  <c:v>스파게티</c:v>
                </c:pt>
                <c:pt idx="4">
                  <c:v>구절판</c:v>
                </c:pt>
                <c:pt idx="5">
                  <c:v>양장피</c:v>
                </c:pt>
              </c:strCache>
            </c:strRef>
          </c:cat>
          <c:val>
            <c:numRef>
              <c:f>차트작업!$E$4:$E$9</c:f>
              <c:numCache>
                <c:formatCode>_(* #,##0_);_(* \(#,##0\);_(* "-"_);_(@_)</c:formatCode>
                <c:ptCount val="6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10</c:v>
                </c:pt>
                <c:pt idx="4">
                  <c:v>12</c:v>
                </c:pt>
                <c:pt idx="5">
                  <c:v>16</c:v>
                </c:pt>
              </c:numCache>
            </c:numRef>
          </c:val>
        </c:ser>
        <c:ser>
          <c:idx val="1"/>
          <c:order val="1"/>
          <c:tx>
            <c:strRef>
              <c:f>차트작업!$F$3</c:f>
              <c:strCache>
                <c:ptCount val="1"/>
                <c:pt idx="0">
                  <c:v>수강료</c:v>
                </c:pt>
              </c:strCache>
            </c:strRef>
          </c:tx>
          <c:invertIfNegative val="0"/>
          <c:cat>
            <c:strRef>
              <c:f>차트작업!$C$4:$C$9</c:f>
              <c:strCache>
                <c:ptCount val="6"/>
                <c:pt idx="0">
                  <c:v>치즈피자</c:v>
                </c:pt>
                <c:pt idx="1">
                  <c:v>탕수육</c:v>
                </c:pt>
                <c:pt idx="2">
                  <c:v>구절판</c:v>
                </c:pt>
                <c:pt idx="3">
                  <c:v>스파게티</c:v>
                </c:pt>
                <c:pt idx="4">
                  <c:v>구절판</c:v>
                </c:pt>
                <c:pt idx="5">
                  <c:v>양장피</c:v>
                </c:pt>
              </c:strCache>
            </c:strRef>
          </c:cat>
          <c:val>
            <c:numRef>
              <c:f>차트작업!$F$4:$F$9</c:f>
              <c:numCache>
                <c:formatCode>_(* #,##0_);_(* \(#,##0\);_(* "-"_);_(@_)</c:formatCode>
                <c:ptCount val="6"/>
                <c:pt idx="0">
                  <c:v>30000</c:v>
                </c:pt>
                <c:pt idx="1">
                  <c:v>35000</c:v>
                </c:pt>
                <c:pt idx="2">
                  <c:v>35000</c:v>
                </c:pt>
                <c:pt idx="3">
                  <c:v>32000</c:v>
                </c:pt>
                <c:pt idx="4">
                  <c:v>30000</c:v>
                </c:pt>
                <c:pt idx="5">
                  <c:v>40000</c:v>
                </c:pt>
              </c:numCache>
            </c:numRef>
          </c:val>
        </c:ser>
        <c:ser>
          <c:idx val="2"/>
          <c:order val="2"/>
          <c:tx>
            <c:strRef>
              <c:f>차트작업!$G$3</c:f>
              <c:strCache>
                <c:ptCount val="1"/>
                <c:pt idx="0">
                  <c:v>재료비</c:v>
                </c:pt>
              </c:strCache>
            </c:strRef>
          </c:tx>
          <c:invertIfNegative val="0"/>
          <c:cat>
            <c:strRef>
              <c:f>차트작업!$C$4:$C$9</c:f>
              <c:strCache>
                <c:ptCount val="6"/>
                <c:pt idx="0">
                  <c:v>치즈피자</c:v>
                </c:pt>
                <c:pt idx="1">
                  <c:v>탕수육</c:v>
                </c:pt>
                <c:pt idx="2">
                  <c:v>구절판</c:v>
                </c:pt>
                <c:pt idx="3">
                  <c:v>스파게티</c:v>
                </c:pt>
                <c:pt idx="4">
                  <c:v>구절판</c:v>
                </c:pt>
                <c:pt idx="5">
                  <c:v>양장피</c:v>
                </c:pt>
              </c:strCache>
            </c:strRef>
          </c:cat>
          <c:val>
            <c:numRef>
              <c:f>차트작업!$G$4:$G$9</c:f>
              <c:numCache>
                <c:formatCode>_(* #,##0_);_(* \(#,##0\);_(* "-"_);_(@_)</c:formatCode>
                <c:ptCount val="6"/>
                <c:pt idx="0">
                  <c:v>42000</c:v>
                </c:pt>
                <c:pt idx="1">
                  <c:v>40000</c:v>
                </c:pt>
                <c:pt idx="2">
                  <c:v>35000</c:v>
                </c:pt>
                <c:pt idx="3">
                  <c:v>32000</c:v>
                </c:pt>
                <c:pt idx="4">
                  <c:v>47000</c:v>
                </c:pt>
                <c:pt idx="5">
                  <c:v>45000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374848"/>
        <c:axId val="45388928"/>
      </c:barChart>
      <c:catAx>
        <c:axId val="45374848"/>
        <c:scaling>
          <c:orientation val="minMax"/>
        </c:scaling>
        <c:delete val="0"/>
        <c:axPos val="l"/>
        <c:majorTickMark val="out"/>
        <c:minorTickMark val="none"/>
        <c:tickLblPos val="nextTo"/>
        <c:crossAx val="45388928"/>
        <c:crosses val="autoZero"/>
        <c:auto val="1"/>
        <c:lblAlgn val="ctr"/>
        <c:lblOffset val="100"/>
        <c:noMultiLvlLbl val="0"/>
      </c:catAx>
      <c:valAx>
        <c:axId val="45388928"/>
        <c:scaling>
          <c:orientation val="minMax"/>
        </c:scaling>
        <c:delete val="0"/>
        <c:axPos val="b"/>
        <c:majorGridlines/>
        <c:numFmt formatCode="_(* #,##0_);_(* \(#,##0\);_(* &quot;-&quot;_);_(@_)" sourceLinked="1"/>
        <c:majorTickMark val="out"/>
        <c:minorTickMark val="none"/>
        <c:tickLblPos val="nextTo"/>
        <c:crossAx val="45374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8</xdr:col>
      <xdr:colOff>0</xdr:colOff>
      <xdr:row>26</xdr:row>
      <xdr:rowOff>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2" max="3" width="13" bestFit="1" customWidth="1"/>
  </cols>
  <sheetData>
    <row r="1" spans="1:1" x14ac:dyDescent="0.3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workbookViewId="0"/>
  </sheetViews>
  <sheetFormatPr defaultRowHeight="16.5" x14ac:dyDescent="0.3"/>
  <cols>
    <col min="1" max="1" width="2.625" customWidth="1"/>
    <col min="4" max="4" width="11" bestFit="1" customWidth="1"/>
  </cols>
  <sheetData>
    <row r="1" spans="2:9" x14ac:dyDescent="0.3">
      <c r="B1" t="s">
        <v>3</v>
      </c>
    </row>
    <row r="3" spans="2:9" x14ac:dyDescent="0.3">
      <c r="B3" t="s">
        <v>10</v>
      </c>
      <c r="C3" t="s">
        <v>7</v>
      </c>
      <c r="G3" t="s">
        <v>5</v>
      </c>
      <c r="H3" t="s">
        <v>1</v>
      </c>
      <c r="I3" t="s">
        <v>6</v>
      </c>
    </row>
    <row r="4" spans="2:9" x14ac:dyDescent="0.3">
      <c r="C4" t="s">
        <v>2</v>
      </c>
      <c r="D4" t="s">
        <v>8</v>
      </c>
      <c r="E4" t="s">
        <v>4</v>
      </c>
      <c r="F4" t="s">
        <v>9</v>
      </c>
    </row>
    <row r="5" spans="2:9" x14ac:dyDescent="0.3">
      <c r="B5" t="s">
        <v>11</v>
      </c>
      <c r="C5">
        <v>21</v>
      </c>
      <c r="D5">
        <v>18</v>
      </c>
      <c r="E5">
        <v>22</v>
      </c>
      <c r="F5">
        <v>23</v>
      </c>
      <c r="G5">
        <v>84</v>
      </c>
      <c r="H5" t="s">
        <v>26</v>
      </c>
      <c r="I5">
        <v>400000</v>
      </c>
    </row>
    <row r="6" spans="2:9" x14ac:dyDescent="0.3">
      <c r="B6" t="s">
        <v>12</v>
      </c>
      <c r="C6">
        <v>24</v>
      </c>
      <c r="D6">
        <v>19</v>
      </c>
      <c r="E6">
        <v>21</v>
      </c>
      <c r="F6">
        <v>22</v>
      </c>
      <c r="G6">
        <v>86</v>
      </c>
      <c r="H6" t="s">
        <v>25</v>
      </c>
      <c r="I6">
        <v>600000</v>
      </c>
    </row>
    <row r="7" spans="2:9" x14ac:dyDescent="0.3">
      <c r="B7" t="s">
        <v>13</v>
      </c>
      <c r="C7">
        <v>18</v>
      </c>
      <c r="D7">
        <v>17</v>
      </c>
      <c r="E7">
        <v>15</v>
      </c>
      <c r="F7">
        <v>11</v>
      </c>
      <c r="G7">
        <v>61</v>
      </c>
      <c r="H7" t="s">
        <v>27</v>
      </c>
      <c r="I7">
        <v>200000</v>
      </c>
    </row>
    <row r="8" spans="2:9" x14ac:dyDescent="0.3">
      <c r="B8" t="s">
        <v>14</v>
      </c>
      <c r="C8">
        <v>12</v>
      </c>
      <c r="D8">
        <v>20</v>
      </c>
      <c r="E8">
        <v>16</v>
      </c>
      <c r="F8">
        <v>18</v>
      </c>
      <c r="G8">
        <v>66</v>
      </c>
      <c r="H8" t="s">
        <v>27</v>
      </c>
      <c r="I8">
        <v>200000</v>
      </c>
    </row>
    <row r="9" spans="2:9" x14ac:dyDescent="0.3">
      <c r="B9" t="s">
        <v>15</v>
      </c>
      <c r="C9">
        <v>11</v>
      </c>
      <c r="D9">
        <v>12</v>
      </c>
      <c r="E9">
        <v>15</v>
      </c>
      <c r="F9">
        <v>19</v>
      </c>
      <c r="G9">
        <v>57</v>
      </c>
      <c r="H9" t="s">
        <v>27</v>
      </c>
      <c r="I9">
        <v>200000</v>
      </c>
    </row>
    <row r="10" spans="2:9" x14ac:dyDescent="0.3">
      <c r="B10" t="s">
        <v>16</v>
      </c>
      <c r="C10">
        <v>9</v>
      </c>
      <c r="D10">
        <v>11</v>
      </c>
      <c r="E10">
        <v>8</v>
      </c>
      <c r="F10">
        <v>20</v>
      </c>
      <c r="G10">
        <v>48</v>
      </c>
      <c r="H10" t="s">
        <v>27</v>
      </c>
      <c r="I10">
        <v>200000</v>
      </c>
    </row>
    <row r="11" spans="2:9" x14ac:dyDescent="0.3">
      <c r="B11" t="s">
        <v>17</v>
      </c>
      <c r="C11">
        <v>14</v>
      </c>
      <c r="D11">
        <v>16</v>
      </c>
      <c r="E11">
        <v>20</v>
      </c>
      <c r="F11">
        <v>18</v>
      </c>
      <c r="G11">
        <v>68</v>
      </c>
      <c r="H11" t="s">
        <v>27</v>
      </c>
      <c r="I11">
        <v>200000</v>
      </c>
    </row>
    <row r="12" spans="2:9" x14ac:dyDescent="0.3">
      <c r="B12" t="s">
        <v>18</v>
      </c>
      <c r="C12">
        <v>21</v>
      </c>
      <c r="D12">
        <v>23</v>
      </c>
      <c r="E12">
        <v>24</v>
      </c>
      <c r="F12">
        <v>20</v>
      </c>
      <c r="G12">
        <v>88</v>
      </c>
      <c r="H12" t="s">
        <v>24</v>
      </c>
      <c r="I12">
        <v>800000</v>
      </c>
    </row>
    <row r="13" spans="2:9" x14ac:dyDescent="0.3">
      <c r="B13" t="s">
        <v>19</v>
      </c>
      <c r="C13">
        <v>22</v>
      </c>
      <c r="D13">
        <v>24</v>
      </c>
      <c r="E13">
        <v>23</v>
      </c>
      <c r="F13">
        <v>23</v>
      </c>
      <c r="G13">
        <v>92</v>
      </c>
      <c r="H13" t="s">
        <v>23</v>
      </c>
      <c r="I13">
        <v>1000000</v>
      </c>
    </row>
    <row r="14" spans="2:9" x14ac:dyDescent="0.3">
      <c r="B14" t="s">
        <v>20</v>
      </c>
      <c r="C14">
        <v>7</v>
      </c>
      <c r="D14">
        <v>11</v>
      </c>
      <c r="E14">
        <v>12</v>
      </c>
      <c r="F14">
        <v>10</v>
      </c>
      <c r="G14">
        <v>40</v>
      </c>
      <c r="H14" t="s">
        <v>27</v>
      </c>
      <c r="I14">
        <v>200000</v>
      </c>
    </row>
    <row r="15" spans="2:9" x14ac:dyDescent="0.3">
      <c r="B15" t="s">
        <v>21</v>
      </c>
      <c r="C15">
        <v>16</v>
      </c>
      <c r="D15">
        <v>19</v>
      </c>
      <c r="E15">
        <v>20</v>
      </c>
      <c r="F15">
        <v>17</v>
      </c>
      <c r="G15">
        <v>72</v>
      </c>
      <c r="H15" t="s">
        <v>27</v>
      </c>
      <c r="I15">
        <v>200000</v>
      </c>
    </row>
    <row r="16" spans="2:9" x14ac:dyDescent="0.3">
      <c r="B16" t="s">
        <v>22</v>
      </c>
      <c r="C16">
        <v>15</v>
      </c>
      <c r="D16">
        <v>18</v>
      </c>
      <c r="E16">
        <v>20</v>
      </c>
      <c r="F16">
        <v>14</v>
      </c>
      <c r="G16">
        <v>67</v>
      </c>
      <c r="H16" t="s">
        <v>27</v>
      </c>
      <c r="I16">
        <v>200000</v>
      </c>
    </row>
    <row r="17" spans="2:9" x14ac:dyDescent="0.3">
      <c r="B17" t="s">
        <v>28</v>
      </c>
      <c r="C17">
        <v>16</v>
      </c>
      <c r="D17">
        <v>14</v>
      </c>
      <c r="E17">
        <v>13</v>
      </c>
      <c r="F17">
        <v>18</v>
      </c>
      <c r="G17">
        <v>61</v>
      </c>
      <c r="H17" t="s">
        <v>27</v>
      </c>
      <c r="I17">
        <v>200000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"/>
    </sheetView>
  </sheetViews>
  <sheetFormatPr defaultRowHeight="16.5" x14ac:dyDescent="0.3"/>
  <cols>
    <col min="4" max="4" width="10.875" bestFit="1" customWidth="1"/>
    <col min="5" max="5" width="12.75" bestFit="1" customWidth="1"/>
    <col min="6" max="6" width="10.875" bestFit="1" customWidth="1"/>
    <col min="7" max="7" width="9.375" bestFit="1" customWidth="1"/>
    <col min="8" max="8" width="10.875" bestFit="1" customWidth="1"/>
  </cols>
  <sheetData>
    <row r="1" spans="1:8" ht="20.25" x14ac:dyDescent="0.3">
      <c r="A1" s="19" t="s">
        <v>59</v>
      </c>
      <c r="B1" s="19"/>
      <c r="C1" s="19"/>
      <c r="D1" s="19"/>
      <c r="E1" s="19"/>
      <c r="F1" s="19"/>
      <c r="G1" s="19"/>
      <c r="H1" s="19"/>
    </row>
    <row r="3" spans="1:8" x14ac:dyDescent="0.3">
      <c r="A3" s="2" t="s">
        <v>29</v>
      </c>
      <c r="B3" s="2" t="s">
        <v>30</v>
      </c>
      <c r="C3" s="2" t="s">
        <v>31</v>
      </c>
      <c r="D3" s="2" t="s">
        <v>32</v>
      </c>
      <c r="E3" s="2" t="s">
        <v>36</v>
      </c>
      <c r="F3" s="2" t="s">
        <v>33</v>
      </c>
      <c r="G3" s="2" t="s">
        <v>34</v>
      </c>
      <c r="H3" s="2" t="s">
        <v>35</v>
      </c>
    </row>
    <row r="4" spans="1:8" x14ac:dyDescent="0.3">
      <c r="A4" s="2" t="s">
        <v>41</v>
      </c>
      <c r="B4" s="2" t="s">
        <v>57</v>
      </c>
      <c r="C4" s="2" t="s">
        <v>53</v>
      </c>
      <c r="D4" s="1">
        <v>3500000</v>
      </c>
      <c r="E4" s="1">
        <v>500000</v>
      </c>
      <c r="F4" s="1">
        <v>880000</v>
      </c>
      <c r="G4" s="1">
        <v>586000</v>
      </c>
      <c r="H4" s="1">
        <v>4294000</v>
      </c>
    </row>
    <row r="5" spans="1:8" x14ac:dyDescent="0.3">
      <c r="A5" s="2" t="s">
        <v>51</v>
      </c>
      <c r="B5" s="2" t="s">
        <v>58</v>
      </c>
      <c r="C5" s="2" t="s">
        <v>55</v>
      </c>
      <c r="D5" s="1">
        <v>2150000</v>
      </c>
      <c r="E5" s="1">
        <v>500000</v>
      </c>
      <c r="F5" s="1">
        <v>540000</v>
      </c>
      <c r="G5" s="1">
        <v>383000</v>
      </c>
      <c r="H5" s="1">
        <v>2807000</v>
      </c>
    </row>
    <row r="6" spans="1:8" x14ac:dyDescent="0.3">
      <c r="A6" s="2" t="s">
        <v>43</v>
      </c>
      <c r="B6" s="2" t="s">
        <v>57</v>
      </c>
      <c r="C6" s="2" t="s">
        <v>55</v>
      </c>
      <c r="D6" s="1">
        <v>2200000</v>
      </c>
      <c r="E6" s="1">
        <v>500000</v>
      </c>
      <c r="F6" s="1">
        <v>550000</v>
      </c>
      <c r="G6" s="1">
        <v>390000</v>
      </c>
      <c r="H6" s="1">
        <v>2860000</v>
      </c>
    </row>
    <row r="7" spans="1:8" x14ac:dyDescent="0.3">
      <c r="A7" s="2" t="s">
        <v>45</v>
      </c>
      <c r="B7" s="2" t="s">
        <v>58</v>
      </c>
      <c r="C7" s="2" t="s">
        <v>54</v>
      </c>
      <c r="D7" s="1">
        <v>2700000</v>
      </c>
      <c r="E7" s="1">
        <v>500000</v>
      </c>
      <c r="F7" s="1">
        <v>680000</v>
      </c>
      <c r="G7" s="1">
        <v>466000</v>
      </c>
      <c r="H7" s="1">
        <v>3414000</v>
      </c>
    </row>
    <row r="8" spans="1:8" x14ac:dyDescent="0.3">
      <c r="A8" s="2" t="s">
        <v>48</v>
      </c>
      <c r="B8" s="2" t="s">
        <v>56</v>
      </c>
      <c r="C8" s="2" t="s">
        <v>54</v>
      </c>
      <c r="D8" s="1">
        <v>2750000</v>
      </c>
      <c r="E8" s="1">
        <v>500000</v>
      </c>
      <c r="F8" s="1">
        <v>690000</v>
      </c>
      <c r="G8" s="1">
        <v>473000</v>
      </c>
      <c r="H8" s="1">
        <v>3467000</v>
      </c>
    </row>
    <row r="9" spans="1:8" x14ac:dyDescent="0.3">
      <c r="A9" s="2" t="s">
        <v>50</v>
      </c>
      <c r="B9" s="2" t="s">
        <v>58</v>
      </c>
      <c r="C9" s="2" t="s">
        <v>55</v>
      </c>
      <c r="D9" s="1">
        <v>2100000</v>
      </c>
      <c r="E9" s="1">
        <v>500000</v>
      </c>
      <c r="F9" s="1">
        <v>530000</v>
      </c>
      <c r="G9" s="1">
        <v>376000</v>
      </c>
      <c r="H9" s="1">
        <v>2754000</v>
      </c>
    </row>
    <row r="10" spans="1:8" x14ac:dyDescent="0.3">
      <c r="A10" s="2" t="s">
        <v>42</v>
      </c>
      <c r="B10" s="2" t="s">
        <v>58</v>
      </c>
      <c r="C10" s="2" t="s">
        <v>53</v>
      </c>
      <c r="D10" s="1">
        <v>3250000</v>
      </c>
      <c r="E10" s="1">
        <v>500000</v>
      </c>
      <c r="F10" s="1">
        <v>810000</v>
      </c>
      <c r="G10" s="1">
        <v>547000</v>
      </c>
      <c r="H10" s="1">
        <v>4013000</v>
      </c>
    </row>
    <row r="11" spans="1:8" x14ac:dyDescent="0.3">
      <c r="A11" s="2" t="s">
        <v>39</v>
      </c>
      <c r="B11" s="2" t="s">
        <v>58</v>
      </c>
      <c r="C11" s="2" t="s">
        <v>52</v>
      </c>
      <c r="D11" s="1">
        <v>3900000</v>
      </c>
      <c r="E11" s="1">
        <v>500000</v>
      </c>
      <c r="F11" s="1">
        <v>980000</v>
      </c>
      <c r="G11" s="1">
        <v>646000</v>
      </c>
      <c r="H11" s="1">
        <v>4734000</v>
      </c>
    </row>
    <row r="12" spans="1:8" x14ac:dyDescent="0.3">
      <c r="A12" s="2" t="s">
        <v>40</v>
      </c>
      <c r="B12" s="2" t="s">
        <v>56</v>
      </c>
      <c r="C12" s="2" t="s">
        <v>53</v>
      </c>
      <c r="D12" s="1">
        <v>3300000</v>
      </c>
      <c r="E12" s="1">
        <v>500000</v>
      </c>
      <c r="F12" s="1">
        <v>830000</v>
      </c>
      <c r="G12" s="1">
        <v>556000</v>
      </c>
      <c r="H12" s="1">
        <v>4074000</v>
      </c>
    </row>
    <row r="13" spans="1:8" x14ac:dyDescent="0.3">
      <c r="A13" s="2" t="s">
        <v>47</v>
      </c>
      <c r="B13" s="2" t="s">
        <v>57</v>
      </c>
      <c r="C13" s="2" t="s">
        <v>55</v>
      </c>
      <c r="D13" s="1">
        <v>2150000</v>
      </c>
      <c r="E13" s="1">
        <v>500000</v>
      </c>
      <c r="F13" s="1">
        <v>540000</v>
      </c>
      <c r="G13" s="1">
        <v>383000</v>
      </c>
      <c r="H13" s="1">
        <v>2807000</v>
      </c>
    </row>
    <row r="14" spans="1:8" x14ac:dyDescent="0.3">
      <c r="A14" s="2" t="s">
        <v>49</v>
      </c>
      <c r="B14" s="2" t="s">
        <v>57</v>
      </c>
      <c r="C14" s="2" t="s">
        <v>54</v>
      </c>
      <c r="D14" s="1">
        <v>2800000</v>
      </c>
      <c r="E14" s="1">
        <v>500000</v>
      </c>
      <c r="F14" s="1">
        <v>700000</v>
      </c>
      <c r="G14" s="1">
        <v>480000</v>
      </c>
      <c r="H14" s="1">
        <v>3520000</v>
      </c>
    </row>
    <row r="15" spans="1:8" x14ac:dyDescent="0.3">
      <c r="A15" s="2" t="s">
        <v>46</v>
      </c>
      <c r="B15" s="2" t="s">
        <v>56</v>
      </c>
      <c r="C15" s="2" t="s">
        <v>55</v>
      </c>
      <c r="D15" s="1">
        <v>2000000</v>
      </c>
      <c r="E15" s="1">
        <v>500000</v>
      </c>
      <c r="F15" s="1">
        <v>500000</v>
      </c>
      <c r="G15" s="1">
        <v>360000</v>
      </c>
      <c r="H15" s="1">
        <v>2640000</v>
      </c>
    </row>
    <row r="16" spans="1:8" x14ac:dyDescent="0.3">
      <c r="A16" s="2" t="s">
        <v>44</v>
      </c>
      <c r="B16" s="2" t="s">
        <v>57</v>
      </c>
      <c r="C16" s="2" t="s">
        <v>54</v>
      </c>
      <c r="D16" s="1">
        <v>2600000</v>
      </c>
      <c r="E16" s="1">
        <v>500000</v>
      </c>
      <c r="F16" s="1">
        <v>650000</v>
      </c>
      <c r="G16" s="1">
        <v>450000</v>
      </c>
      <c r="H16" s="1">
        <v>3300000</v>
      </c>
    </row>
    <row r="17" spans="1:8" x14ac:dyDescent="0.3">
      <c r="A17" s="2" t="s">
        <v>37</v>
      </c>
      <c r="B17" s="2" t="s">
        <v>56</v>
      </c>
      <c r="C17" s="2" t="s">
        <v>52</v>
      </c>
      <c r="D17" s="1">
        <v>4000000</v>
      </c>
      <c r="E17" s="1">
        <v>500000</v>
      </c>
      <c r="F17" s="1">
        <v>1000000</v>
      </c>
      <c r="G17" s="1">
        <v>660000</v>
      </c>
      <c r="H17" s="1">
        <v>4840000</v>
      </c>
    </row>
    <row r="18" spans="1:8" x14ac:dyDescent="0.3">
      <c r="A18" s="2" t="s">
        <v>38</v>
      </c>
      <c r="B18" s="2" t="s">
        <v>57</v>
      </c>
      <c r="C18" s="2" t="s">
        <v>52</v>
      </c>
      <c r="D18" s="1">
        <v>3650000</v>
      </c>
      <c r="E18" s="1">
        <v>500000</v>
      </c>
      <c r="F18" s="1">
        <v>910000</v>
      </c>
      <c r="G18" s="1">
        <v>607000</v>
      </c>
      <c r="H18" s="1">
        <v>4453000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/>
  </sheetViews>
  <sheetFormatPr defaultRowHeight="16.5" x14ac:dyDescent="0.3"/>
  <cols>
    <col min="4" max="4" width="11.875" bestFit="1" customWidth="1"/>
  </cols>
  <sheetData>
    <row r="1" spans="1:11" x14ac:dyDescent="0.3">
      <c r="A1" s="16" t="s">
        <v>129</v>
      </c>
      <c r="B1" s="17" t="s">
        <v>131</v>
      </c>
      <c r="G1" s="16" t="s">
        <v>138</v>
      </c>
      <c r="H1" s="17" t="s">
        <v>150</v>
      </c>
    </row>
    <row r="2" spans="1:11" x14ac:dyDescent="0.3">
      <c r="A2" s="2" t="s">
        <v>132</v>
      </c>
      <c r="B2" s="2" t="s">
        <v>29</v>
      </c>
      <c r="C2" s="2" t="s">
        <v>133</v>
      </c>
      <c r="D2" s="2" t="s">
        <v>134</v>
      </c>
      <c r="E2" s="18" t="s">
        <v>30</v>
      </c>
      <c r="G2" s="2" t="s">
        <v>151</v>
      </c>
      <c r="H2" s="2" t="s">
        <v>152</v>
      </c>
      <c r="I2" s="2" t="s">
        <v>153</v>
      </c>
    </row>
    <row r="3" spans="1:11" x14ac:dyDescent="0.3">
      <c r="A3" s="2" t="s">
        <v>135</v>
      </c>
      <c r="B3" s="2" t="s">
        <v>142</v>
      </c>
      <c r="C3" s="2" t="s">
        <v>139</v>
      </c>
      <c r="D3" s="2">
        <v>24</v>
      </c>
      <c r="E3" s="2"/>
      <c r="G3" s="2">
        <v>3</v>
      </c>
      <c r="H3" s="2">
        <v>2</v>
      </c>
      <c r="I3" s="2" t="s">
        <v>154</v>
      </c>
    </row>
    <row r="4" spans="1:11" x14ac:dyDescent="0.3">
      <c r="A4" s="2" t="s">
        <v>137</v>
      </c>
      <c r="B4" s="2" t="s">
        <v>146</v>
      </c>
      <c r="C4" s="2" t="s">
        <v>140</v>
      </c>
      <c r="D4" s="2">
        <v>25</v>
      </c>
      <c r="E4" s="2"/>
      <c r="G4" s="2">
        <v>1</v>
      </c>
      <c r="H4" s="2">
        <v>1</v>
      </c>
      <c r="I4" s="2" t="s">
        <v>155</v>
      </c>
    </row>
    <row r="5" spans="1:11" x14ac:dyDescent="0.3">
      <c r="A5" s="2" t="s">
        <v>136</v>
      </c>
      <c r="B5" s="2" t="s">
        <v>143</v>
      </c>
      <c r="C5" s="2" t="s">
        <v>139</v>
      </c>
      <c r="D5" s="2">
        <v>25</v>
      </c>
      <c r="E5" s="2"/>
      <c r="G5" s="2">
        <v>3</v>
      </c>
      <c r="H5" s="2">
        <v>3</v>
      </c>
      <c r="I5" s="2" t="s">
        <v>156</v>
      </c>
    </row>
    <row r="6" spans="1:11" x14ac:dyDescent="0.3">
      <c r="A6" s="2" t="s">
        <v>135</v>
      </c>
      <c r="B6" s="2" t="s">
        <v>147</v>
      </c>
      <c r="C6" s="2" t="s">
        <v>140</v>
      </c>
      <c r="D6" s="2">
        <v>27</v>
      </c>
      <c r="E6" s="2"/>
      <c r="G6" s="2">
        <v>1</v>
      </c>
      <c r="H6" s="2">
        <v>2</v>
      </c>
      <c r="I6" s="2" t="s">
        <v>157</v>
      </c>
    </row>
    <row r="7" spans="1:11" x14ac:dyDescent="0.3">
      <c r="A7" s="2" t="s">
        <v>137</v>
      </c>
      <c r="B7" s="2" t="s">
        <v>144</v>
      </c>
      <c r="C7" s="2" t="s">
        <v>139</v>
      </c>
      <c r="D7" s="2">
        <v>24</v>
      </c>
      <c r="E7" s="2"/>
      <c r="G7" s="2">
        <v>3</v>
      </c>
      <c r="H7" s="2">
        <v>2</v>
      </c>
      <c r="I7" s="2" t="s">
        <v>158</v>
      </c>
    </row>
    <row r="8" spans="1:11" x14ac:dyDescent="0.3">
      <c r="A8" s="2" t="s">
        <v>137</v>
      </c>
      <c r="B8" s="2" t="s">
        <v>148</v>
      </c>
      <c r="C8" s="2" t="s">
        <v>140</v>
      </c>
      <c r="D8" s="2">
        <v>26</v>
      </c>
      <c r="E8" s="2"/>
      <c r="G8" s="2">
        <v>2</v>
      </c>
      <c r="H8" s="2">
        <v>1</v>
      </c>
      <c r="I8" s="2" t="s">
        <v>159</v>
      </c>
    </row>
    <row r="9" spans="1:11" x14ac:dyDescent="0.3">
      <c r="A9" s="2" t="s">
        <v>136</v>
      </c>
      <c r="B9" s="2" t="s">
        <v>149</v>
      </c>
      <c r="C9" s="2" t="s">
        <v>140</v>
      </c>
      <c r="D9" s="2">
        <v>24</v>
      </c>
      <c r="E9" s="2"/>
      <c r="G9" s="2">
        <v>2</v>
      </c>
      <c r="H9" s="2">
        <v>2</v>
      </c>
      <c r="I9" s="2" t="s">
        <v>160</v>
      </c>
    </row>
    <row r="10" spans="1:11" x14ac:dyDescent="0.3">
      <c r="A10" s="2" t="s">
        <v>136</v>
      </c>
      <c r="B10" s="2" t="s">
        <v>141</v>
      </c>
      <c r="C10" s="2" t="s">
        <v>139</v>
      </c>
      <c r="D10" s="2">
        <v>26</v>
      </c>
      <c r="E10" s="2"/>
      <c r="G10" s="2">
        <v>3</v>
      </c>
      <c r="H10" s="2">
        <v>1</v>
      </c>
      <c r="I10" s="2" t="s">
        <v>161</v>
      </c>
      <c r="J10" s="20" t="s">
        <v>163</v>
      </c>
      <c r="K10" s="20"/>
    </row>
    <row r="11" spans="1:11" x14ac:dyDescent="0.3">
      <c r="A11" s="2" t="s">
        <v>135</v>
      </c>
      <c r="B11" s="2" t="s">
        <v>145</v>
      </c>
      <c r="C11" s="2" t="s">
        <v>140</v>
      </c>
      <c r="D11" s="2">
        <v>28</v>
      </c>
      <c r="E11" s="2"/>
      <c r="G11" s="2">
        <v>3</v>
      </c>
      <c r="H11" s="2">
        <v>2</v>
      </c>
      <c r="I11" s="2" t="s">
        <v>162</v>
      </c>
      <c r="J11" s="21"/>
      <c r="K11" s="21"/>
    </row>
    <row r="13" spans="1:11" x14ac:dyDescent="0.3">
      <c r="A13" s="16" t="s">
        <v>164</v>
      </c>
      <c r="B13" s="17" t="s">
        <v>166</v>
      </c>
      <c r="G13" s="16" t="s">
        <v>180</v>
      </c>
      <c r="H13" s="17" t="s">
        <v>183</v>
      </c>
    </row>
    <row r="14" spans="1:11" x14ac:dyDescent="0.3">
      <c r="A14" s="2" t="s">
        <v>165</v>
      </c>
      <c r="B14" s="2" t="s">
        <v>167</v>
      </c>
      <c r="C14" s="2" t="s">
        <v>168</v>
      </c>
      <c r="D14" s="2" t="s">
        <v>169</v>
      </c>
      <c r="E14" s="18" t="s">
        <v>1</v>
      </c>
      <c r="G14" s="2" t="s">
        <v>130</v>
      </c>
      <c r="H14" s="2" t="s">
        <v>181</v>
      </c>
      <c r="I14" s="18" t="s">
        <v>182</v>
      </c>
    </row>
    <row r="15" spans="1:11" x14ac:dyDescent="0.3">
      <c r="A15" s="2" t="s">
        <v>170</v>
      </c>
      <c r="B15" s="2">
        <v>89</v>
      </c>
      <c r="C15" s="2">
        <v>91</v>
      </c>
      <c r="D15" s="2">
        <f>SUM(B15:C15)</f>
        <v>180</v>
      </c>
      <c r="E15" s="2"/>
      <c r="G15" s="2" t="s">
        <v>184</v>
      </c>
      <c r="H15" s="1">
        <v>1200</v>
      </c>
      <c r="I15" s="12"/>
    </row>
    <row r="16" spans="1:11" x14ac:dyDescent="0.3">
      <c r="A16" s="2" t="s">
        <v>171</v>
      </c>
      <c r="B16" s="2">
        <v>75</v>
      </c>
      <c r="C16" s="2">
        <v>83</v>
      </c>
      <c r="D16" s="2">
        <f t="shared" ref="D16:D24" si="0">SUM(B16:C16)</f>
        <v>158</v>
      </c>
      <c r="E16" s="2"/>
      <c r="G16" s="2" t="s">
        <v>188</v>
      </c>
      <c r="H16" s="1">
        <v>600</v>
      </c>
      <c r="I16" s="12"/>
    </row>
    <row r="17" spans="1:12" x14ac:dyDescent="0.3">
      <c r="A17" s="2" t="s">
        <v>172</v>
      </c>
      <c r="B17" s="2">
        <v>94</v>
      </c>
      <c r="C17" s="2">
        <v>92</v>
      </c>
      <c r="D17" s="2">
        <f t="shared" si="0"/>
        <v>186</v>
      </c>
      <c r="E17" s="2"/>
      <c r="G17" s="2" t="s">
        <v>186</v>
      </c>
      <c r="H17" s="1">
        <v>800</v>
      </c>
      <c r="I17" s="12"/>
    </row>
    <row r="18" spans="1:12" x14ac:dyDescent="0.3">
      <c r="A18" s="2" t="s">
        <v>173</v>
      </c>
      <c r="B18" s="2">
        <v>86</v>
      </c>
      <c r="C18" s="2">
        <v>88</v>
      </c>
      <c r="D18" s="2">
        <f t="shared" si="0"/>
        <v>174</v>
      </c>
      <c r="E18" s="2"/>
      <c r="G18" s="2" t="s">
        <v>190</v>
      </c>
      <c r="H18" s="1">
        <v>950</v>
      </c>
      <c r="I18" s="12"/>
      <c r="K18" s="22" t="s">
        <v>194</v>
      </c>
      <c r="L18" s="22"/>
    </row>
    <row r="19" spans="1:12" x14ac:dyDescent="0.3">
      <c r="A19" s="2" t="s">
        <v>174</v>
      </c>
      <c r="B19" s="2">
        <v>71</v>
      </c>
      <c r="C19" s="2">
        <v>76</v>
      </c>
      <c r="D19" s="2">
        <f t="shared" si="0"/>
        <v>147</v>
      </c>
      <c r="E19" s="2"/>
      <c r="G19" s="2" t="s">
        <v>192</v>
      </c>
      <c r="H19" s="1">
        <v>1150</v>
      </c>
      <c r="I19" s="12"/>
      <c r="K19" s="2" t="s">
        <v>200</v>
      </c>
      <c r="L19" s="2" t="s">
        <v>182</v>
      </c>
    </row>
    <row r="20" spans="1:12" x14ac:dyDescent="0.3">
      <c r="A20" s="2" t="s">
        <v>175</v>
      </c>
      <c r="B20" s="2">
        <v>88</v>
      </c>
      <c r="C20" s="2">
        <v>81</v>
      </c>
      <c r="D20" s="2">
        <f t="shared" si="0"/>
        <v>169</v>
      </c>
      <c r="E20" s="2"/>
      <c r="G20" s="2" t="s">
        <v>185</v>
      </c>
      <c r="H20" s="1">
        <v>1200</v>
      </c>
      <c r="I20" s="12"/>
      <c r="K20" s="2" t="s">
        <v>195</v>
      </c>
      <c r="L20" s="12">
        <v>0.08</v>
      </c>
    </row>
    <row r="21" spans="1:12" x14ac:dyDescent="0.3">
      <c r="A21" s="2" t="s">
        <v>176</v>
      </c>
      <c r="B21" s="2">
        <v>92</v>
      </c>
      <c r="C21" s="2">
        <v>90</v>
      </c>
      <c r="D21" s="2">
        <f t="shared" si="0"/>
        <v>182</v>
      </c>
      <c r="E21" s="2"/>
      <c r="G21" s="2" t="s">
        <v>191</v>
      </c>
      <c r="H21" s="1">
        <v>840</v>
      </c>
      <c r="I21" s="12"/>
      <c r="K21" s="2" t="s">
        <v>196</v>
      </c>
      <c r="L21" s="12">
        <v>0.1</v>
      </c>
    </row>
    <row r="22" spans="1:12" x14ac:dyDescent="0.3">
      <c r="A22" s="2" t="s">
        <v>177</v>
      </c>
      <c r="B22" s="2">
        <v>67</v>
      </c>
      <c r="C22" s="2">
        <v>77</v>
      </c>
      <c r="D22" s="2">
        <f t="shared" si="0"/>
        <v>144</v>
      </c>
      <c r="E22" s="2"/>
      <c r="G22" s="2" t="s">
        <v>189</v>
      </c>
      <c r="H22" s="1">
        <v>950</v>
      </c>
      <c r="I22" s="12"/>
      <c r="K22" s="2" t="s">
        <v>197</v>
      </c>
      <c r="L22" s="12">
        <v>0.15</v>
      </c>
    </row>
    <row r="23" spans="1:12" x14ac:dyDescent="0.3">
      <c r="A23" s="2" t="s">
        <v>178</v>
      </c>
      <c r="B23" s="2">
        <v>69</v>
      </c>
      <c r="C23" s="2">
        <v>59</v>
      </c>
      <c r="D23" s="2">
        <f t="shared" si="0"/>
        <v>128</v>
      </c>
      <c r="E23" s="2"/>
      <c r="G23" s="2" t="s">
        <v>187</v>
      </c>
      <c r="H23" s="1">
        <v>680</v>
      </c>
      <c r="I23" s="12"/>
      <c r="K23" s="2" t="s">
        <v>198</v>
      </c>
      <c r="L23" s="12">
        <v>0.18</v>
      </c>
    </row>
    <row r="24" spans="1:12" x14ac:dyDescent="0.3">
      <c r="A24" s="2" t="s">
        <v>179</v>
      </c>
      <c r="B24" s="2">
        <v>77</v>
      </c>
      <c r="C24" s="2">
        <v>69</v>
      </c>
      <c r="D24" s="2">
        <f t="shared" si="0"/>
        <v>146</v>
      </c>
      <c r="E24" s="2"/>
      <c r="G24" s="2" t="s">
        <v>193</v>
      </c>
      <c r="H24" s="1">
        <v>900</v>
      </c>
      <c r="I24" s="12"/>
      <c r="K24" s="2" t="s">
        <v>199</v>
      </c>
      <c r="L24" s="12">
        <v>0.2</v>
      </c>
    </row>
    <row r="25" spans="1:12" x14ac:dyDescent="0.3">
      <c r="K25" s="3"/>
      <c r="L25" s="3"/>
    </row>
    <row r="26" spans="1:12" x14ac:dyDescent="0.3">
      <c r="A26" s="16" t="s">
        <v>201</v>
      </c>
      <c r="B26" s="17" t="s">
        <v>203</v>
      </c>
    </row>
    <row r="27" spans="1:12" x14ac:dyDescent="0.3">
      <c r="A27" s="2" t="s">
        <v>202</v>
      </c>
      <c r="B27" s="2" t="s">
        <v>218</v>
      </c>
      <c r="C27" s="2" t="s">
        <v>60</v>
      </c>
      <c r="D27" s="7" t="s">
        <v>204</v>
      </c>
    </row>
    <row r="28" spans="1:12" x14ac:dyDescent="0.3">
      <c r="A28" s="2" t="s">
        <v>205</v>
      </c>
      <c r="B28" s="2" t="s">
        <v>207</v>
      </c>
      <c r="C28" s="1">
        <v>685</v>
      </c>
      <c r="D28" s="1">
        <f>C28*12000</f>
        <v>8220000</v>
      </c>
    </row>
    <row r="29" spans="1:12" x14ac:dyDescent="0.3">
      <c r="A29" s="2" t="s">
        <v>205</v>
      </c>
      <c r="B29" s="2" t="s">
        <v>208</v>
      </c>
      <c r="C29" s="1">
        <v>694</v>
      </c>
      <c r="D29" s="1">
        <f t="shared" ref="D29:D37" si="1">C29*12000</f>
        <v>8328000</v>
      </c>
    </row>
    <row r="30" spans="1:12" x14ac:dyDescent="0.3">
      <c r="A30" s="2" t="s">
        <v>205</v>
      </c>
      <c r="B30" s="2" t="s">
        <v>209</v>
      </c>
      <c r="C30" s="1">
        <v>796</v>
      </c>
      <c r="D30" s="1">
        <f t="shared" si="1"/>
        <v>9552000</v>
      </c>
    </row>
    <row r="31" spans="1:12" x14ac:dyDescent="0.3">
      <c r="A31" s="2" t="s">
        <v>205</v>
      </c>
      <c r="B31" s="2" t="s">
        <v>210</v>
      </c>
      <c r="C31" s="1">
        <v>957</v>
      </c>
      <c r="D31" s="1">
        <f t="shared" si="1"/>
        <v>11484000</v>
      </c>
    </row>
    <row r="32" spans="1:12" x14ac:dyDescent="0.3">
      <c r="A32" s="2" t="s">
        <v>205</v>
      </c>
      <c r="B32" s="2" t="s">
        <v>211</v>
      </c>
      <c r="C32" s="1">
        <v>684</v>
      </c>
      <c r="D32" s="1">
        <f t="shared" si="1"/>
        <v>8208000</v>
      </c>
    </row>
    <row r="33" spans="1:6" x14ac:dyDescent="0.3">
      <c r="A33" s="2" t="s">
        <v>206</v>
      </c>
      <c r="B33" s="2" t="s">
        <v>212</v>
      </c>
      <c r="C33" s="1">
        <v>529</v>
      </c>
      <c r="D33" s="1">
        <f t="shared" si="1"/>
        <v>6348000</v>
      </c>
    </row>
    <row r="34" spans="1:6" x14ac:dyDescent="0.3">
      <c r="A34" s="2" t="s">
        <v>206</v>
      </c>
      <c r="B34" s="2" t="s">
        <v>213</v>
      </c>
      <c r="C34" s="1">
        <v>778</v>
      </c>
      <c r="D34" s="1">
        <f t="shared" si="1"/>
        <v>9336000</v>
      </c>
    </row>
    <row r="35" spans="1:6" x14ac:dyDescent="0.3">
      <c r="A35" s="2" t="s">
        <v>206</v>
      </c>
      <c r="B35" s="2" t="s">
        <v>214</v>
      </c>
      <c r="C35" s="1">
        <v>844</v>
      </c>
      <c r="D35" s="1">
        <f t="shared" si="1"/>
        <v>10128000</v>
      </c>
      <c r="E35" s="3"/>
      <c r="F35" s="3"/>
    </row>
    <row r="36" spans="1:6" x14ac:dyDescent="0.3">
      <c r="A36" s="2" t="s">
        <v>206</v>
      </c>
      <c r="B36" s="2" t="s">
        <v>215</v>
      </c>
      <c r="C36" s="1">
        <v>926</v>
      </c>
      <c r="D36" s="1">
        <f t="shared" si="1"/>
        <v>11112000</v>
      </c>
      <c r="E36" s="3"/>
      <c r="F36" s="3"/>
    </row>
    <row r="37" spans="1:6" x14ac:dyDescent="0.3">
      <c r="A37" s="2" t="s">
        <v>206</v>
      </c>
      <c r="B37" s="2" t="s">
        <v>216</v>
      </c>
      <c r="C37" s="1">
        <v>801</v>
      </c>
      <c r="D37" s="1">
        <f t="shared" si="1"/>
        <v>9612000</v>
      </c>
    </row>
    <row r="38" spans="1:6" x14ac:dyDescent="0.3">
      <c r="A38" s="20" t="s">
        <v>217</v>
      </c>
      <c r="B38" s="20"/>
      <c r="C38" s="20"/>
      <c r="D38" s="5"/>
    </row>
  </sheetData>
  <mergeCells count="4">
    <mergeCell ref="J10:K10"/>
    <mergeCell ref="J11:K11"/>
    <mergeCell ref="K18:L18"/>
    <mergeCell ref="A38:C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sqref="A1:E1"/>
    </sheetView>
  </sheetViews>
  <sheetFormatPr defaultRowHeight="16.5" x14ac:dyDescent="0.3"/>
  <cols>
    <col min="1" max="1" width="11" bestFit="1" customWidth="1"/>
    <col min="2" max="3" width="9.125" bestFit="1" customWidth="1"/>
    <col min="4" max="5" width="10.875" bestFit="1" customWidth="1"/>
  </cols>
  <sheetData>
    <row r="1" spans="1:6" ht="20.25" x14ac:dyDescent="0.3">
      <c r="A1" s="19" t="s">
        <v>81</v>
      </c>
      <c r="B1" s="19"/>
      <c r="C1" s="19"/>
      <c r="D1" s="19"/>
      <c r="E1" s="19"/>
      <c r="F1" s="6"/>
    </row>
    <row r="3" spans="1:6" x14ac:dyDescent="0.3">
      <c r="A3" s="2" t="s">
        <v>61</v>
      </c>
      <c r="B3" s="2" t="s">
        <v>63</v>
      </c>
      <c r="C3" s="2" t="s">
        <v>65</v>
      </c>
      <c r="D3" s="2" t="s">
        <v>62</v>
      </c>
      <c r="E3" s="2" t="s">
        <v>64</v>
      </c>
    </row>
    <row r="4" spans="1:6" x14ac:dyDescent="0.3">
      <c r="A4" s="2" t="s">
        <v>66</v>
      </c>
      <c r="B4" s="1">
        <v>300</v>
      </c>
      <c r="C4" s="1">
        <v>15000</v>
      </c>
      <c r="D4" s="1">
        <f>B4*C4</f>
        <v>4500000</v>
      </c>
      <c r="E4" s="1">
        <f>D4*$A$20</f>
        <v>1125000</v>
      </c>
    </row>
    <row r="5" spans="1:6" x14ac:dyDescent="0.3">
      <c r="A5" s="2" t="s">
        <v>67</v>
      </c>
      <c r="B5" s="1">
        <v>300</v>
      </c>
      <c r="C5" s="1">
        <v>23000</v>
      </c>
      <c r="D5" s="1">
        <f t="shared" ref="D5:D16" si="0">B5*C5</f>
        <v>6900000</v>
      </c>
      <c r="E5" s="1">
        <f t="shared" ref="E5:E16" si="1">D5*$A$20</f>
        <v>1725000</v>
      </c>
    </row>
    <row r="6" spans="1:6" x14ac:dyDescent="0.3">
      <c r="A6" s="2" t="s">
        <v>68</v>
      </c>
      <c r="B6" s="1">
        <v>600</v>
      </c>
      <c r="C6" s="1">
        <v>50000</v>
      </c>
      <c r="D6" s="1">
        <f t="shared" si="0"/>
        <v>30000000</v>
      </c>
      <c r="E6" s="1">
        <f t="shared" si="1"/>
        <v>7500000</v>
      </c>
    </row>
    <row r="7" spans="1:6" x14ac:dyDescent="0.3">
      <c r="A7" s="2" t="s">
        <v>69</v>
      </c>
      <c r="B7" s="1">
        <v>600</v>
      </c>
      <c r="C7" s="1">
        <v>32000</v>
      </c>
      <c r="D7" s="1">
        <f t="shared" si="0"/>
        <v>19200000</v>
      </c>
      <c r="E7" s="1">
        <f t="shared" si="1"/>
        <v>4800000</v>
      </c>
    </row>
    <row r="8" spans="1:6" x14ac:dyDescent="0.3">
      <c r="A8" s="2" t="s">
        <v>70</v>
      </c>
      <c r="B8" s="1">
        <v>350</v>
      </c>
      <c r="C8" s="1">
        <v>20000</v>
      </c>
      <c r="D8" s="1">
        <f t="shared" si="0"/>
        <v>7000000</v>
      </c>
      <c r="E8" s="1">
        <f t="shared" si="1"/>
        <v>1750000</v>
      </c>
    </row>
    <row r="9" spans="1:6" x14ac:dyDescent="0.3">
      <c r="A9" s="2" t="s">
        <v>74</v>
      </c>
      <c r="B9" s="1">
        <v>550</v>
      </c>
      <c r="C9" s="1">
        <v>18000</v>
      </c>
      <c r="D9" s="1">
        <f t="shared" si="0"/>
        <v>9900000</v>
      </c>
      <c r="E9" s="1">
        <f t="shared" si="1"/>
        <v>2475000</v>
      </c>
    </row>
    <row r="10" spans="1:6" x14ac:dyDescent="0.3">
      <c r="A10" s="2" t="s">
        <v>71</v>
      </c>
      <c r="B10" s="1">
        <v>300</v>
      </c>
      <c r="C10" s="1">
        <v>24000</v>
      </c>
      <c r="D10" s="1">
        <f t="shared" si="0"/>
        <v>7200000</v>
      </c>
      <c r="E10" s="1">
        <f t="shared" si="1"/>
        <v>1800000</v>
      </c>
    </row>
    <row r="11" spans="1:6" x14ac:dyDescent="0.3">
      <c r="A11" s="2" t="s">
        <v>72</v>
      </c>
      <c r="B11" s="1">
        <v>300</v>
      </c>
      <c r="C11" s="1">
        <v>22000</v>
      </c>
      <c r="D11" s="1">
        <f t="shared" si="0"/>
        <v>6600000</v>
      </c>
      <c r="E11" s="1">
        <f t="shared" si="1"/>
        <v>1650000</v>
      </c>
    </row>
    <row r="12" spans="1:6" x14ac:dyDescent="0.3">
      <c r="A12" s="2" t="s">
        <v>73</v>
      </c>
      <c r="B12" s="1">
        <v>400</v>
      </c>
      <c r="C12" s="1">
        <v>16000</v>
      </c>
      <c r="D12" s="1">
        <f t="shared" si="0"/>
        <v>6400000</v>
      </c>
      <c r="E12" s="1">
        <f t="shared" si="1"/>
        <v>1600000</v>
      </c>
    </row>
    <row r="13" spans="1:6" x14ac:dyDescent="0.3">
      <c r="A13" s="2" t="s">
        <v>75</v>
      </c>
      <c r="B13" s="1">
        <v>400</v>
      </c>
      <c r="C13" s="1">
        <v>24000</v>
      </c>
      <c r="D13" s="1">
        <f t="shared" si="0"/>
        <v>9600000</v>
      </c>
      <c r="E13" s="1">
        <f t="shared" si="1"/>
        <v>2400000</v>
      </c>
    </row>
    <row r="14" spans="1:6" x14ac:dyDescent="0.3">
      <c r="A14" s="2" t="s">
        <v>76</v>
      </c>
      <c r="B14" s="1">
        <v>350</v>
      </c>
      <c r="C14" s="1">
        <v>20000</v>
      </c>
      <c r="D14" s="1">
        <f t="shared" si="0"/>
        <v>7000000</v>
      </c>
      <c r="E14" s="1">
        <f t="shared" si="1"/>
        <v>1750000</v>
      </c>
    </row>
    <row r="15" spans="1:6" x14ac:dyDescent="0.3">
      <c r="A15" s="2" t="s">
        <v>77</v>
      </c>
      <c r="B15" s="1">
        <v>300</v>
      </c>
      <c r="C15" s="1">
        <v>18000</v>
      </c>
      <c r="D15" s="1">
        <f t="shared" si="0"/>
        <v>5400000</v>
      </c>
      <c r="E15" s="1">
        <f t="shared" si="1"/>
        <v>1350000</v>
      </c>
    </row>
    <row r="16" spans="1:6" x14ac:dyDescent="0.3">
      <c r="A16" s="2" t="s">
        <v>78</v>
      </c>
      <c r="B16" s="1">
        <v>600</v>
      </c>
      <c r="C16" s="1">
        <v>19000</v>
      </c>
      <c r="D16" s="1">
        <f t="shared" si="0"/>
        <v>11400000</v>
      </c>
      <c r="E16" s="1">
        <f t="shared" si="1"/>
        <v>2850000</v>
      </c>
    </row>
    <row r="17" spans="1:5" x14ac:dyDescent="0.3">
      <c r="A17" s="23" t="s">
        <v>80</v>
      </c>
      <c r="B17" s="24"/>
      <c r="C17" s="24"/>
      <c r="D17" s="25"/>
      <c r="E17" s="1">
        <f>SUM(E4:E16)</f>
        <v>32775000</v>
      </c>
    </row>
    <row r="19" spans="1:5" x14ac:dyDescent="0.3">
      <c r="A19" s="7" t="s">
        <v>79</v>
      </c>
    </row>
    <row r="20" spans="1:5" x14ac:dyDescent="0.3">
      <c r="A20" s="8">
        <v>0.25</v>
      </c>
    </row>
  </sheetData>
  <mergeCells count="2">
    <mergeCell ref="A1:E1"/>
    <mergeCell ref="A17:D17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workbookViewId="0"/>
  </sheetViews>
  <sheetFormatPr defaultRowHeight="16.5" x14ac:dyDescent="0.3"/>
  <cols>
    <col min="1" max="1" width="2.625" customWidth="1"/>
    <col min="3" max="3" width="11.875" bestFit="1" customWidth="1"/>
  </cols>
  <sheetData>
    <row r="2" spans="2:8" x14ac:dyDescent="0.3">
      <c r="B2" s="26" t="s">
        <v>88</v>
      </c>
      <c r="C2" s="27"/>
    </row>
    <row r="3" spans="2:8" x14ac:dyDescent="0.3">
      <c r="B3" s="9" t="s">
        <v>82</v>
      </c>
      <c r="C3" s="1">
        <v>10000000</v>
      </c>
    </row>
    <row r="4" spans="2:8" x14ac:dyDescent="0.3">
      <c r="B4" s="9" t="s">
        <v>83</v>
      </c>
      <c r="C4" s="11">
        <v>12</v>
      </c>
    </row>
    <row r="5" spans="2:8" x14ac:dyDescent="0.3">
      <c r="B5" s="9" t="s">
        <v>85</v>
      </c>
      <c r="C5" s="10">
        <v>0.08</v>
      </c>
    </row>
    <row r="6" spans="2:8" x14ac:dyDescent="0.3">
      <c r="B6" s="9" t="s">
        <v>84</v>
      </c>
      <c r="C6" s="14">
        <f>PMT(C5/12,C4,-C3)</f>
        <v>869884.29085421062</v>
      </c>
    </row>
    <row r="9" spans="2:8" x14ac:dyDescent="0.3">
      <c r="D9" s="13" t="s">
        <v>87</v>
      </c>
    </row>
    <row r="10" spans="2:8" x14ac:dyDescent="0.3">
      <c r="C10" s="15"/>
      <c r="D10" s="12">
        <v>0.08</v>
      </c>
      <c r="E10" s="12">
        <v>0.1</v>
      </c>
      <c r="F10" s="12">
        <v>0.12</v>
      </c>
      <c r="G10" s="12">
        <v>0.14000000000000001</v>
      </c>
      <c r="H10" s="12">
        <v>0.16</v>
      </c>
    </row>
    <row r="11" spans="2:8" x14ac:dyDescent="0.3">
      <c r="B11" s="13" t="s">
        <v>86</v>
      </c>
      <c r="C11" s="2">
        <v>12</v>
      </c>
      <c r="D11" s="1"/>
      <c r="E11" s="1"/>
      <c r="F11" s="1"/>
      <c r="G11" s="1"/>
      <c r="H11" s="1"/>
    </row>
    <row r="12" spans="2:8" x14ac:dyDescent="0.3">
      <c r="C12" s="2">
        <v>24</v>
      </c>
      <c r="D12" s="1"/>
      <c r="E12" s="1"/>
      <c r="F12" s="1"/>
      <c r="G12" s="1"/>
      <c r="H12" s="1"/>
    </row>
    <row r="13" spans="2:8" x14ac:dyDescent="0.3">
      <c r="C13" s="2">
        <v>36</v>
      </c>
      <c r="D13" s="1"/>
      <c r="E13" s="1"/>
      <c r="F13" s="1"/>
      <c r="G13" s="1"/>
      <c r="H13" s="1"/>
    </row>
    <row r="14" spans="2:8" x14ac:dyDescent="0.3">
      <c r="C14" s="2">
        <v>48</v>
      </c>
      <c r="D14" s="1"/>
      <c r="E14" s="1"/>
      <c r="F14" s="1"/>
      <c r="G14" s="1"/>
      <c r="H14" s="1"/>
    </row>
    <row r="15" spans="2:8" x14ac:dyDescent="0.3">
      <c r="C15" s="2">
        <v>60</v>
      </c>
      <c r="D15" s="1"/>
      <c r="E15" s="1"/>
      <c r="F15" s="1"/>
      <c r="G15" s="1"/>
      <c r="H15" s="1"/>
    </row>
  </sheetData>
  <mergeCells count="1">
    <mergeCell ref="B2:C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F1"/>
    </sheetView>
  </sheetViews>
  <sheetFormatPr defaultRowHeight="16.5" x14ac:dyDescent="0.3"/>
  <cols>
    <col min="7" max="7" width="5.625" customWidth="1"/>
  </cols>
  <sheetData>
    <row r="1" spans="1:6" ht="20.25" x14ac:dyDescent="0.3">
      <c r="A1" s="19" t="s">
        <v>106</v>
      </c>
      <c r="B1" s="19"/>
      <c r="C1" s="19"/>
      <c r="D1" s="19"/>
      <c r="E1" s="19"/>
      <c r="F1" s="19"/>
    </row>
    <row r="3" spans="1:6" x14ac:dyDescent="0.3">
      <c r="A3" s="21" t="s">
        <v>89</v>
      </c>
      <c r="B3" s="21" t="s">
        <v>107</v>
      </c>
      <c r="C3" s="21"/>
      <c r="D3" s="21"/>
      <c r="E3" s="21"/>
      <c r="F3" s="28" t="s">
        <v>108</v>
      </c>
    </row>
    <row r="4" spans="1:6" x14ac:dyDescent="0.3">
      <c r="A4" s="21"/>
      <c r="B4" s="2" t="s">
        <v>90</v>
      </c>
      <c r="C4" s="2" t="s">
        <v>91</v>
      </c>
      <c r="D4" s="2" t="s">
        <v>92</v>
      </c>
      <c r="E4" s="2" t="s">
        <v>93</v>
      </c>
      <c r="F4" s="21"/>
    </row>
    <row r="5" spans="1:6" x14ac:dyDescent="0.3">
      <c r="A5" s="2" t="s">
        <v>94</v>
      </c>
      <c r="B5" s="4">
        <v>2500</v>
      </c>
      <c r="C5" s="4">
        <v>3000</v>
      </c>
      <c r="D5" s="4">
        <v>2900</v>
      </c>
      <c r="E5" s="4">
        <v>2800</v>
      </c>
      <c r="F5" s="4"/>
    </row>
    <row r="6" spans="1:6" x14ac:dyDescent="0.3">
      <c r="A6" s="2" t="s">
        <v>95</v>
      </c>
      <c r="B6" s="4">
        <v>3000</v>
      </c>
      <c r="C6" s="4">
        <v>3500</v>
      </c>
      <c r="D6" s="4">
        <v>3500</v>
      </c>
      <c r="E6" s="4">
        <v>3400</v>
      </c>
      <c r="F6" s="4"/>
    </row>
    <row r="7" spans="1:6" x14ac:dyDescent="0.3">
      <c r="A7" s="2" t="s">
        <v>96</v>
      </c>
      <c r="B7" s="4">
        <v>3200</v>
      </c>
      <c r="C7" s="4">
        <v>3700</v>
      </c>
      <c r="D7" s="4">
        <v>3700</v>
      </c>
      <c r="E7" s="4">
        <v>3600</v>
      </c>
      <c r="F7" s="4"/>
    </row>
    <row r="8" spans="1:6" x14ac:dyDescent="0.3">
      <c r="A8" s="2" t="s">
        <v>97</v>
      </c>
      <c r="B8" s="4">
        <v>2400</v>
      </c>
      <c r="C8" s="4">
        <v>2900</v>
      </c>
      <c r="D8" s="4">
        <v>2800</v>
      </c>
      <c r="E8" s="4">
        <v>2700</v>
      </c>
      <c r="F8" s="4"/>
    </row>
    <row r="9" spans="1:6" x14ac:dyDescent="0.3">
      <c r="A9" s="2" t="s">
        <v>98</v>
      </c>
      <c r="B9" s="4">
        <v>1900</v>
      </c>
      <c r="C9" s="4">
        <v>2400</v>
      </c>
      <c r="D9" s="4">
        <v>2200</v>
      </c>
      <c r="E9" s="4">
        <v>2100</v>
      </c>
      <c r="F9" s="4"/>
    </row>
    <row r="10" spans="1:6" x14ac:dyDescent="0.3">
      <c r="A10" s="2" t="s">
        <v>99</v>
      </c>
      <c r="B10" s="4">
        <v>2200</v>
      </c>
      <c r="C10" s="4">
        <v>2700</v>
      </c>
      <c r="D10" s="4">
        <v>2500</v>
      </c>
      <c r="E10" s="4">
        <v>2500</v>
      </c>
      <c r="F10" s="4"/>
    </row>
    <row r="11" spans="1:6" x14ac:dyDescent="0.3">
      <c r="A11" s="2" t="s">
        <v>100</v>
      </c>
      <c r="B11" s="4">
        <v>2000</v>
      </c>
      <c r="C11" s="4">
        <v>2500</v>
      </c>
      <c r="D11" s="4">
        <v>2300</v>
      </c>
      <c r="E11" s="4">
        <v>2200</v>
      </c>
      <c r="F11" s="4"/>
    </row>
    <row r="12" spans="1:6" x14ac:dyDescent="0.3">
      <c r="A12" s="2" t="s">
        <v>101</v>
      </c>
      <c r="B12" s="4">
        <v>1850</v>
      </c>
      <c r="C12" s="4">
        <v>2350</v>
      </c>
      <c r="D12" s="4">
        <v>2100</v>
      </c>
      <c r="E12" s="4">
        <v>2100</v>
      </c>
      <c r="F12" s="4"/>
    </row>
    <row r="13" spans="1:6" x14ac:dyDescent="0.3">
      <c r="A13" s="2" t="s">
        <v>102</v>
      </c>
      <c r="B13" s="4">
        <v>3000</v>
      </c>
      <c r="C13" s="4">
        <v>3500</v>
      </c>
      <c r="D13" s="4">
        <v>3500</v>
      </c>
      <c r="E13" s="4">
        <v>3400</v>
      </c>
      <c r="F13" s="4"/>
    </row>
    <row r="14" spans="1:6" x14ac:dyDescent="0.3">
      <c r="A14" s="2" t="s">
        <v>103</v>
      </c>
      <c r="B14" s="4">
        <v>3400</v>
      </c>
      <c r="C14" s="4">
        <v>3900</v>
      </c>
      <c r="D14" s="4">
        <v>3900</v>
      </c>
      <c r="E14" s="4">
        <v>3800</v>
      </c>
      <c r="F14" s="4"/>
    </row>
    <row r="15" spans="1:6" x14ac:dyDescent="0.3">
      <c r="A15" s="2" t="s">
        <v>104</v>
      </c>
      <c r="B15" s="4">
        <v>2600</v>
      </c>
      <c r="C15" s="4">
        <v>3100</v>
      </c>
      <c r="D15" s="4">
        <v>3000</v>
      </c>
      <c r="E15" s="4">
        <v>2900</v>
      </c>
      <c r="F15" s="4"/>
    </row>
    <row r="16" spans="1:6" x14ac:dyDescent="0.3">
      <c r="A16" s="2" t="s">
        <v>105</v>
      </c>
      <c r="B16" s="4">
        <v>2000</v>
      </c>
      <c r="C16" s="4">
        <v>2500</v>
      </c>
      <c r="D16" s="4">
        <v>2300</v>
      </c>
      <c r="E16" s="4">
        <v>2200</v>
      </c>
      <c r="F16" s="4"/>
    </row>
  </sheetData>
  <mergeCells count="4">
    <mergeCell ref="F3:F4"/>
    <mergeCell ref="A3:A4"/>
    <mergeCell ref="B3:E3"/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workbookViewId="0"/>
  </sheetViews>
  <sheetFormatPr defaultRowHeight="16.5" x14ac:dyDescent="0.3"/>
  <cols>
    <col min="1" max="1" width="2.625" customWidth="1"/>
    <col min="3" max="3" width="11" bestFit="1" customWidth="1"/>
  </cols>
  <sheetData>
    <row r="1" spans="2:7" ht="20.25" x14ac:dyDescent="0.3">
      <c r="B1" s="19" t="s">
        <v>109</v>
      </c>
      <c r="C1" s="19"/>
      <c r="D1" s="19"/>
      <c r="E1" s="19"/>
      <c r="F1" s="19"/>
      <c r="G1" s="19"/>
    </row>
    <row r="3" spans="2:7" x14ac:dyDescent="0.3">
      <c r="B3" s="2" t="s">
        <v>110</v>
      </c>
      <c r="C3" s="2" t="s">
        <v>114</v>
      </c>
      <c r="D3" s="2" t="s">
        <v>111</v>
      </c>
      <c r="E3" s="2" t="s">
        <v>112</v>
      </c>
      <c r="F3" s="2" t="s">
        <v>113</v>
      </c>
      <c r="G3" s="7" t="s">
        <v>127</v>
      </c>
    </row>
    <row r="4" spans="2:7" x14ac:dyDescent="0.3">
      <c r="B4" s="2" t="s">
        <v>116</v>
      </c>
      <c r="C4" s="2" t="s">
        <v>119</v>
      </c>
      <c r="D4" s="2" t="s">
        <v>122</v>
      </c>
      <c r="E4" s="1">
        <v>12</v>
      </c>
      <c r="F4" s="1">
        <v>30000</v>
      </c>
      <c r="G4" s="5">
        <v>42000</v>
      </c>
    </row>
    <row r="5" spans="2:7" x14ac:dyDescent="0.3">
      <c r="B5" s="2" t="s">
        <v>117</v>
      </c>
      <c r="C5" s="2" t="s">
        <v>120</v>
      </c>
      <c r="D5" s="2" t="s">
        <v>125</v>
      </c>
      <c r="E5" s="1">
        <v>12</v>
      </c>
      <c r="F5" s="1">
        <v>35000</v>
      </c>
      <c r="G5" s="5">
        <v>40000</v>
      </c>
    </row>
    <row r="6" spans="2:7" x14ac:dyDescent="0.3">
      <c r="B6" s="2" t="s">
        <v>115</v>
      </c>
      <c r="C6" s="2" t="s">
        <v>118</v>
      </c>
      <c r="D6" s="2" t="s">
        <v>123</v>
      </c>
      <c r="E6" s="1">
        <v>12</v>
      </c>
      <c r="F6" s="1">
        <v>35000</v>
      </c>
      <c r="G6" s="5">
        <v>35000</v>
      </c>
    </row>
    <row r="7" spans="2:7" x14ac:dyDescent="0.3">
      <c r="B7" s="2" t="s">
        <v>116</v>
      </c>
      <c r="C7" s="2" t="s">
        <v>128</v>
      </c>
      <c r="D7" s="2" t="s">
        <v>124</v>
      </c>
      <c r="E7" s="1">
        <v>10</v>
      </c>
      <c r="F7" s="1">
        <v>32000</v>
      </c>
      <c r="G7" s="5">
        <v>32000</v>
      </c>
    </row>
    <row r="8" spans="2:7" x14ac:dyDescent="0.3">
      <c r="B8" s="2" t="s">
        <v>115</v>
      </c>
      <c r="C8" s="2" t="s">
        <v>118</v>
      </c>
      <c r="D8" s="2" t="s">
        <v>123</v>
      </c>
      <c r="E8" s="1">
        <v>12</v>
      </c>
      <c r="F8" s="1">
        <v>30000</v>
      </c>
      <c r="G8" s="5">
        <v>47000</v>
      </c>
    </row>
    <row r="9" spans="2:7" x14ac:dyDescent="0.3">
      <c r="B9" s="2" t="s">
        <v>117</v>
      </c>
      <c r="C9" s="2" t="s">
        <v>121</v>
      </c>
      <c r="D9" s="2" t="s">
        <v>126</v>
      </c>
      <c r="E9" s="1">
        <v>16</v>
      </c>
      <c r="F9" s="1">
        <v>40000</v>
      </c>
      <c r="G9" s="5">
        <v>45000</v>
      </c>
    </row>
  </sheetData>
  <mergeCells count="1">
    <mergeCell ref="B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main</cp:lastModifiedBy>
  <dcterms:created xsi:type="dcterms:W3CDTF">2015-05-11T07:55:32Z</dcterms:created>
  <dcterms:modified xsi:type="dcterms:W3CDTF">2015-11-03T06:54:51Z</dcterms:modified>
</cp:coreProperties>
</file>