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2915" windowHeight="11760"/>
  </bookViews>
  <sheets>
    <sheet name="기본작업-1" sheetId="2" r:id="rId1"/>
    <sheet name="기본작업-2" sheetId="3" r:id="rId2"/>
    <sheet name="기본작업-3" sheetId="4" r:id="rId3"/>
    <sheet name="계산작업" sheetId="5" r:id="rId4"/>
    <sheet name="분석작업-1" sheetId="7" r:id="rId5"/>
    <sheet name="분석작업-2" sheetId="9" r:id="rId6"/>
    <sheet name="매크로작업" sheetId="12" r:id="rId7"/>
    <sheet name="차트작업" sheetId="13" r:id="rId8"/>
  </sheets>
  <calcPr calcId="125725"/>
</workbook>
</file>

<file path=xl/calcChain.xml><?xml version="1.0" encoding="utf-8"?>
<calcChain xmlns="http://schemas.openxmlformats.org/spreadsheetml/2006/main">
  <c r="G11" i="12"/>
  <c r="G10"/>
  <c r="G9"/>
  <c r="G8"/>
  <c r="G7"/>
  <c r="G6"/>
  <c r="G5"/>
  <c r="G4"/>
  <c r="C5" i="9" l="1"/>
  <c r="F19" i="7" l="1"/>
  <c r="F18"/>
  <c r="F17"/>
  <c r="F16"/>
  <c r="F15"/>
  <c r="F14"/>
  <c r="F13"/>
  <c r="F12"/>
  <c r="F11"/>
  <c r="F10"/>
  <c r="F9"/>
  <c r="F8"/>
  <c r="F7"/>
  <c r="F6"/>
  <c r="F5"/>
  <c r="F4"/>
  <c r="D22" i="5"/>
  <c r="D21"/>
  <c r="D20"/>
  <c r="D19"/>
  <c r="D18"/>
  <c r="D17"/>
  <c r="D16"/>
  <c r="D15"/>
  <c r="D14"/>
  <c r="F17" i="3" l="1"/>
  <c r="F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H17" s="1"/>
  <c r="G4"/>
  <c r="G17" s="1"/>
</calcChain>
</file>

<file path=xl/sharedStrings.xml><?xml version="1.0" encoding="utf-8"?>
<sst xmlns="http://schemas.openxmlformats.org/spreadsheetml/2006/main" count="320" uniqueCount="211">
  <si>
    <t>여행 상품 안내</t>
    <phoneticPr fontId="1" type="noConversion"/>
  </si>
  <si>
    <t>지역</t>
    <phoneticPr fontId="1" type="noConversion"/>
  </si>
  <si>
    <t>수도권 가전제품 판매 현황</t>
    <phoneticPr fontId="1" type="noConversion"/>
  </si>
  <si>
    <t>제품명</t>
    <phoneticPr fontId="1" type="noConversion"/>
  </si>
  <si>
    <t>판매지역</t>
    <phoneticPr fontId="1" type="noConversion"/>
  </si>
  <si>
    <t>판매가</t>
    <phoneticPr fontId="1" type="noConversion"/>
  </si>
  <si>
    <t>입고량</t>
    <phoneticPr fontId="1" type="noConversion"/>
  </si>
  <si>
    <t>목표량</t>
    <phoneticPr fontId="1" type="noConversion"/>
  </si>
  <si>
    <t>판매량</t>
    <phoneticPr fontId="1" type="noConversion"/>
  </si>
  <si>
    <t>재고량</t>
    <phoneticPr fontId="1" type="noConversion"/>
  </si>
  <si>
    <t>총판매액</t>
    <phoneticPr fontId="1" type="noConversion"/>
  </si>
  <si>
    <t>스마트TV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</si>
  <si>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</si>
  <si>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</si>
  <si>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</si>
  <si>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냉장고</t>
    <phoneticPr fontId="1" type="noConversion"/>
  </si>
  <si>
    <t>세탁기</t>
    <phoneticPr fontId="1" type="noConversion"/>
  </si>
  <si>
    <t>에어컨</t>
    <phoneticPr fontId="1" type="noConversion"/>
  </si>
  <si>
    <t>평균</t>
    <phoneticPr fontId="1" type="noConversion"/>
  </si>
  <si>
    <t>합계</t>
    <phoneticPr fontId="1" type="noConversion"/>
  </si>
  <si>
    <t>9월 카드 사용 내역</t>
    <phoneticPr fontId="1" type="noConversion"/>
  </si>
  <si>
    <t>사용일</t>
    <phoneticPr fontId="1" type="noConversion"/>
  </si>
  <si>
    <t>사용내역</t>
    <phoneticPr fontId="1" type="noConversion"/>
  </si>
  <si>
    <t>사용금액</t>
    <phoneticPr fontId="1" type="noConversion"/>
  </si>
  <si>
    <t>사용구분</t>
    <phoneticPr fontId="1" type="noConversion"/>
  </si>
  <si>
    <t>할부기간</t>
    <phoneticPr fontId="1" type="noConversion"/>
  </si>
  <si>
    <t>이달결제금액</t>
    <phoneticPr fontId="1" type="noConversion"/>
  </si>
  <si>
    <t>1일</t>
    <phoneticPr fontId="1" type="noConversion"/>
  </si>
  <si>
    <t>한국주유소</t>
    <phoneticPr fontId="1" type="noConversion"/>
  </si>
  <si>
    <t>일시불</t>
    <phoneticPr fontId="1" type="noConversion"/>
  </si>
  <si>
    <t>2일</t>
  </si>
  <si>
    <t>우리마트</t>
    <phoneticPr fontId="1" type="noConversion"/>
  </si>
  <si>
    <t>3일</t>
  </si>
  <si>
    <t>예닮갈비</t>
    <phoneticPr fontId="1" type="noConversion"/>
  </si>
  <si>
    <t>4일</t>
  </si>
  <si>
    <t>서울공판장</t>
    <phoneticPr fontId="1" type="noConversion"/>
  </si>
  <si>
    <t>5일</t>
  </si>
  <si>
    <t>진성유통</t>
    <phoneticPr fontId="1" type="noConversion"/>
  </si>
  <si>
    <t>할부</t>
    <phoneticPr fontId="1" type="noConversion"/>
  </si>
  <si>
    <t>8일</t>
    <phoneticPr fontId="1" type="noConversion"/>
  </si>
  <si>
    <t>빵집</t>
    <phoneticPr fontId="1" type="noConversion"/>
  </si>
  <si>
    <t>9일</t>
    <phoneticPr fontId="1" type="noConversion"/>
  </si>
  <si>
    <t>13번가</t>
    <phoneticPr fontId="1" type="noConversion"/>
  </si>
  <si>
    <t>11일</t>
    <phoneticPr fontId="1" type="noConversion"/>
  </si>
  <si>
    <t>중앙내과</t>
    <phoneticPr fontId="1" type="noConversion"/>
  </si>
  <si>
    <t>12일</t>
    <phoneticPr fontId="1" type="noConversion"/>
  </si>
  <si>
    <t>맛나식당</t>
    <phoneticPr fontId="1" type="noConversion"/>
  </si>
  <si>
    <t>13일</t>
    <phoneticPr fontId="1" type="noConversion"/>
  </si>
  <si>
    <t>바다편의점</t>
    <phoneticPr fontId="1" type="noConversion"/>
  </si>
  <si>
    <t>15일</t>
    <phoneticPr fontId="1" type="noConversion"/>
  </si>
  <si>
    <t>마동기업</t>
    <phoneticPr fontId="1" type="noConversion"/>
  </si>
  <si>
    <t>18일</t>
    <phoneticPr fontId="1" type="noConversion"/>
  </si>
  <si>
    <t>19일</t>
    <phoneticPr fontId="1" type="noConversion"/>
  </si>
  <si>
    <t>20일</t>
    <phoneticPr fontId="1" type="noConversion"/>
  </si>
  <si>
    <t>22일</t>
    <phoneticPr fontId="1" type="noConversion"/>
  </si>
  <si>
    <t>23일</t>
    <phoneticPr fontId="1" type="noConversion"/>
  </si>
  <si>
    <t>24일</t>
    <phoneticPr fontId="1" type="noConversion"/>
  </si>
  <si>
    <t>26일</t>
    <phoneticPr fontId="1" type="noConversion"/>
  </si>
  <si>
    <t>27일</t>
    <phoneticPr fontId="1" type="noConversion"/>
  </si>
  <si>
    <t>30일</t>
    <phoneticPr fontId="1" type="noConversion"/>
  </si>
  <si>
    <t>[표1]</t>
  </si>
  <si>
    <t>시외버스 요금표</t>
    <phoneticPr fontId="1" type="noConversion"/>
  </si>
  <si>
    <t>서울</t>
    <phoneticPr fontId="1" type="noConversion"/>
  </si>
  <si>
    <t>청주</t>
    <phoneticPr fontId="1" type="noConversion"/>
  </si>
  <si>
    <t>부산</t>
    <phoneticPr fontId="1" type="noConversion"/>
  </si>
  <si>
    <t>목포</t>
    <phoneticPr fontId="1" type="noConversion"/>
  </si>
  <si>
    <t>&lt;직역코드표&gt;</t>
    <phoneticPr fontId="1" type="noConversion"/>
  </si>
  <si>
    <t>지역</t>
    <phoneticPr fontId="1" type="noConversion"/>
  </si>
  <si>
    <t>출발지</t>
    <phoneticPr fontId="1" type="noConversion"/>
  </si>
  <si>
    <t>도착지</t>
    <phoneticPr fontId="1" type="noConversion"/>
  </si>
  <si>
    <t>부산-목포 요금</t>
    <phoneticPr fontId="1" type="noConversion"/>
  </si>
  <si>
    <t>코드</t>
  </si>
  <si>
    <t>[표2]</t>
    <phoneticPr fontId="1" type="noConversion"/>
  </si>
  <si>
    <t>신입사원 성적표</t>
    <phoneticPr fontId="1" type="noConversion"/>
  </si>
  <si>
    <t>[표3]</t>
    <phoneticPr fontId="1" type="noConversion"/>
  </si>
  <si>
    <t>육성회비 납부 현황</t>
    <phoneticPr fontId="1" type="noConversion"/>
  </si>
  <si>
    <t>지원번호</t>
    <phoneticPr fontId="1" type="noConversion"/>
  </si>
  <si>
    <t>필기</t>
    <phoneticPr fontId="1" type="noConversion"/>
  </si>
  <si>
    <t>면접</t>
    <phoneticPr fontId="1" type="noConversion"/>
  </si>
  <si>
    <t>총점</t>
    <phoneticPr fontId="1" type="noConversion"/>
  </si>
  <si>
    <t>평가</t>
    <phoneticPr fontId="1" type="noConversion"/>
  </si>
  <si>
    <t>학생명</t>
    <phoneticPr fontId="1" type="noConversion"/>
  </si>
  <si>
    <t>성별</t>
    <phoneticPr fontId="1" type="noConversion"/>
  </si>
  <si>
    <t>납부여부</t>
    <phoneticPr fontId="1" type="noConversion"/>
  </si>
  <si>
    <t>C-1035</t>
    <phoneticPr fontId="1" type="noConversion"/>
  </si>
  <si>
    <t>최유영</t>
    <phoneticPr fontId="1" type="noConversion"/>
  </si>
  <si>
    <t>여</t>
    <phoneticPr fontId="1" type="noConversion"/>
  </si>
  <si>
    <t>납부</t>
    <phoneticPr fontId="1" type="noConversion"/>
  </si>
  <si>
    <t>C-1078</t>
    <phoneticPr fontId="1" type="noConversion"/>
  </si>
  <si>
    <t>이상민</t>
    <phoneticPr fontId="1" type="noConversion"/>
  </si>
  <si>
    <t>남</t>
    <phoneticPr fontId="1" type="noConversion"/>
  </si>
  <si>
    <t>C-2064</t>
    <phoneticPr fontId="1" type="noConversion"/>
  </si>
  <si>
    <t>전지영</t>
    <phoneticPr fontId="1" type="noConversion"/>
  </si>
  <si>
    <t>C-2075</t>
    <phoneticPr fontId="1" type="noConversion"/>
  </si>
  <si>
    <t>현주엽</t>
    <phoneticPr fontId="1" type="noConversion"/>
  </si>
  <si>
    <t>C-3015</t>
    <phoneticPr fontId="1" type="noConversion"/>
  </si>
  <si>
    <t>유연해</t>
    <phoneticPr fontId="1" type="noConversion"/>
  </si>
  <si>
    <t>C-3054</t>
    <phoneticPr fontId="1" type="noConversion"/>
  </si>
  <si>
    <t>최미실</t>
    <phoneticPr fontId="1" type="noConversion"/>
  </si>
  <si>
    <t>C-3075</t>
    <phoneticPr fontId="1" type="noConversion"/>
  </si>
  <si>
    <t>박광명</t>
    <phoneticPr fontId="1" type="noConversion"/>
  </si>
  <si>
    <t>C-4065</t>
    <phoneticPr fontId="1" type="noConversion"/>
  </si>
  <si>
    <t>김유열</t>
    <phoneticPr fontId="1" type="noConversion"/>
  </si>
  <si>
    <t>C-4088</t>
    <phoneticPr fontId="1" type="noConversion"/>
  </si>
  <si>
    <t>김은소</t>
    <phoneticPr fontId="1" type="noConversion"/>
  </si>
  <si>
    <t>C-5001</t>
    <phoneticPr fontId="1" type="noConversion"/>
  </si>
  <si>
    <t>여학생 납부자수</t>
    <phoneticPr fontId="1" type="noConversion"/>
  </si>
  <si>
    <t>[표4]</t>
    <phoneticPr fontId="1" type="noConversion"/>
  </si>
  <si>
    <t>사원 관리 현황</t>
    <phoneticPr fontId="1" type="noConversion"/>
  </si>
  <si>
    <t>[표5]</t>
    <phoneticPr fontId="1" type="noConversion"/>
  </si>
  <si>
    <t>기말고사 성적표</t>
    <phoneticPr fontId="1" type="noConversion"/>
  </si>
  <si>
    <t>사원코드</t>
    <phoneticPr fontId="1" type="noConversion"/>
  </si>
  <si>
    <t>성명</t>
    <phoneticPr fontId="1" type="noConversion"/>
  </si>
  <si>
    <t>부서명</t>
    <phoneticPr fontId="1" type="noConversion"/>
  </si>
  <si>
    <t>직위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</si>
  <si>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</si>
  <si>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</si>
  <si>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</si>
  <si>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MK-001</t>
    <phoneticPr fontId="1" type="noConversion"/>
  </si>
  <si>
    <t>김대명</t>
    <phoneticPr fontId="1" type="noConversion"/>
  </si>
  <si>
    <t>영업부</t>
    <phoneticPr fontId="1" type="noConversion"/>
  </si>
  <si>
    <t>한나라</t>
    <phoneticPr fontId="1" type="noConversion"/>
  </si>
  <si>
    <t>MK-002</t>
    <phoneticPr fontId="1" type="noConversion"/>
  </si>
  <si>
    <t>강건웅</t>
    <phoneticPr fontId="1" type="noConversion"/>
  </si>
  <si>
    <t>정수민</t>
    <phoneticPr fontId="1" type="noConversion"/>
  </si>
  <si>
    <t>유미화</t>
    <phoneticPr fontId="1" type="noConversion"/>
  </si>
  <si>
    <t>김세하</t>
    <phoneticPr fontId="1" type="noConversion"/>
  </si>
  <si>
    <t>MK-003</t>
    <phoneticPr fontId="1" type="noConversion"/>
  </si>
  <si>
    <t>이승운</t>
    <phoneticPr fontId="1" type="noConversion"/>
  </si>
  <si>
    <t>이부성</t>
    <phoneticPr fontId="1" type="noConversion"/>
  </si>
  <si>
    <t>PL-001</t>
    <phoneticPr fontId="1" type="noConversion"/>
  </si>
  <si>
    <t>김산희</t>
    <phoneticPr fontId="1" type="noConversion"/>
  </si>
  <si>
    <t>기획부</t>
    <phoneticPr fontId="1" type="noConversion"/>
  </si>
  <si>
    <t>최성식</t>
    <phoneticPr fontId="1" type="noConversion"/>
  </si>
  <si>
    <t>PL-002</t>
  </si>
  <si>
    <t>여진녀</t>
    <phoneticPr fontId="1" type="noConversion"/>
  </si>
  <si>
    <t>유하은</t>
    <phoneticPr fontId="1" type="noConversion"/>
  </si>
  <si>
    <t>PL-003</t>
  </si>
  <si>
    <t>우섭아</t>
    <phoneticPr fontId="1" type="noConversion"/>
  </si>
  <si>
    <t>신성희</t>
    <phoneticPr fontId="1" type="noConversion"/>
  </si>
  <si>
    <t>PU-001</t>
    <phoneticPr fontId="1" type="noConversion"/>
  </si>
  <si>
    <t>박슬아</t>
    <phoneticPr fontId="1" type="noConversion"/>
  </si>
  <si>
    <t>홍보부</t>
    <phoneticPr fontId="1" type="noConversion"/>
  </si>
  <si>
    <t>김진만</t>
    <phoneticPr fontId="1" type="noConversion"/>
  </si>
  <si>
    <t>PU-002</t>
  </si>
  <si>
    <t>이윤지</t>
    <phoneticPr fontId="1" type="noConversion"/>
  </si>
  <si>
    <t>강한나</t>
    <phoneticPr fontId="1" type="noConversion"/>
  </si>
  <si>
    <t>PU-003</t>
  </si>
  <si>
    <t>김성민</t>
    <phoneticPr fontId="1" type="noConversion"/>
  </si>
  <si>
    <t>신나라</t>
    <phoneticPr fontId="1" type="noConversion"/>
  </si>
  <si>
    <t>신예소</t>
    <phoneticPr fontId="1" type="noConversion"/>
  </si>
  <si>
    <t>80점대 인원수</t>
    <phoneticPr fontId="1" type="noConversion"/>
  </si>
  <si>
    <t>국가별 메달 획득 현황</t>
    <phoneticPr fontId="1" type="noConversion"/>
  </si>
  <si>
    <t>국가명</t>
    <phoneticPr fontId="1" type="noConversion"/>
  </si>
  <si>
    <t>아시아</t>
    <phoneticPr fontId="1" type="noConversion"/>
  </si>
  <si>
    <t>대한민국</t>
    <phoneticPr fontId="1" type="noConversion"/>
  </si>
  <si>
    <t>중국</t>
    <phoneticPr fontId="1" type="noConversion"/>
  </si>
  <si>
    <t>일본</t>
    <phoneticPr fontId="1" type="noConversion"/>
  </si>
  <si>
    <t>대만</t>
    <phoneticPr fontId="1" type="noConversion"/>
  </si>
  <si>
    <t>아프리카</t>
    <phoneticPr fontId="1" type="noConversion"/>
  </si>
  <si>
    <t>알제리</t>
    <phoneticPr fontId="1" type="noConversion"/>
  </si>
  <si>
    <t>케냐</t>
    <phoneticPr fontId="1" type="noConversion"/>
  </si>
  <si>
    <t>남아공</t>
    <phoneticPr fontId="1" type="noConversion"/>
  </si>
  <si>
    <t>수단</t>
    <phoneticPr fontId="1" type="noConversion"/>
  </si>
  <si>
    <t>유럽</t>
    <phoneticPr fontId="1" type="noConversion"/>
  </si>
  <si>
    <t>영국</t>
    <phoneticPr fontId="1" type="noConversion"/>
  </si>
  <si>
    <t>이탈리아</t>
    <phoneticPr fontId="1" type="noConversion"/>
  </si>
  <si>
    <t>스페인</t>
    <phoneticPr fontId="1" type="noConversion"/>
  </si>
  <si>
    <t>그리스</t>
    <phoneticPr fontId="1" type="noConversion"/>
  </si>
  <si>
    <t>아메리카</t>
    <phoneticPr fontId="1" type="noConversion"/>
  </si>
  <si>
    <t>미국</t>
    <phoneticPr fontId="1" type="noConversion"/>
  </si>
  <si>
    <t>캐나다</t>
    <phoneticPr fontId="1" type="noConversion"/>
  </si>
  <si>
    <t>브라질</t>
    <phoneticPr fontId="1" type="noConversion"/>
  </si>
  <si>
    <t>아르헨티나</t>
    <phoneticPr fontId="1" type="noConversion"/>
  </si>
  <si>
    <t>메달합계</t>
    <phoneticPr fontId="1" type="noConversion"/>
  </si>
  <si>
    <t>아르바이트 급여</t>
    <phoneticPr fontId="1" type="noConversion"/>
  </si>
  <si>
    <t>시급</t>
    <phoneticPr fontId="1" type="noConversion"/>
  </si>
  <si>
    <t>근무시간</t>
    <phoneticPr fontId="1" type="noConversion"/>
  </si>
  <si>
    <t>급여합계</t>
    <phoneticPr fontId="1" type="noConversion"/>
  </si>
  <si>
    <t>판매팀 9월 급여 지급 현황</t>
    <phoneticPr fontId="1" type="noConversion"/>
  </si>
  <si>
    <t>근무년수</t>
    <phoneticPr fontId="1" type="noConversion"/>
  </si>
  <si>
    <t>기본급</t>
    <phoneticPr fontId="1" type="noConversion"/>
  </si>
  <si>
    <t>교통비</t>
    <phoneticPr fontId="1" type="noConversion"/>
  </si>
  <si>
    <t>식비</t>
    <phoneticPr fontId="1" type="noConversion"/>
  </si>
  <si>
    <t>상여금</t>
    <phoneticPr fontId="1" type="noConversion"/>
  </si>
  <si>
    <t>합계</t>
    <phoneticPr fontId="1" type="noConversion"/>
  </si>
  <si>
    <t>장부수</t>
    <phoneticPr fontId="1" type="noConversion"/>
  </si>
  <si>
    <t>부장</t>
    <phoneticPr fontId="1" type="noConversion"/>
  </si>
  <si>
    <t>정영웅</t>
    <phoneticPr fontId="1" type="noConversion"/>
  </si>
  <si>
    <t>과장</t>
    <phoneticPr fontId="1" type="noConversion"/>
  </si>
  <si>
    <t>김혜미</t>
    <phoneticPr fontId="1" type="noConversion"/>
  </si>
  <si>
    <t>최교연</t>
    <phoneticPr fontId="1" type="noConversion"/>
  </si>
  <si>
    <t>대리</t>
    <phoneticPr fontId="1" type="noConversion"/>
  </si>
  <si>
    <t>박신수</t>
    <phoneticPr fontId="1" type="noConversion"/>
  </si>
  <si>
    <t>배연희</t>
    <phoneticPr fontId="1" type="noConversion"/>
  </si>
  <si>
    <t>신경남</t>
    <phoneticPr fontId="1" type="noConversion"/>
  </si>
  <si>
    <t>사원</t>
    <phoneticPr fontId="1" type="noConversion"/>
  </si>
  <si>
    <t>김수진</t>
    <phoneticPr fontId="1" type="noConversion"/>
  </si>
  <si>
    <t>올림픽 최종 순위</t>
    <phoneticPr fontId="1" type="noConversion"/>
  </si>
  <si>
    <t>금메달</t>
    <phoneticPr fontId="1" type="noConversion"/>
  </si>
  <si>
    <t>은메달</t>
    <phoneticPr fontId="1" type="noConversion"/>
  </si>
  <si>
    <t>동메달</t>
    <phoneticPr fontId="1" type="noConversion"/>
  </si>
  <si>
    <t>국가명</t>
    <phoneticPr fontId="1" type="noConversion"/>
  </si>
  <si>
    <t>금메달</t>
    <phoneticPr fontId="1" type="noConversion"/>
  </si>
  <si>
    <t>은메달</t>
    <phoneticPr fontId="1" type="noConversion"/>
  </si>
  <si>
    <t>동메달</t>
    <phoneticPr fontId="1" type="noConversion"/>
  </si>
  <si>
    <t>대한민국</t>
    <phoneticPr fontId="1" type="noConversion"/>
  </si>
  <si>
    <t>호주</t>
    <phoneticPr fontId="1" type="noConversion"/>
  </si>
  <si>
    <t>일본</t>
    <phoneticPr fontId="1" type="noConversion"/>
  </si>
  <si>
    <t>미국</t>
    <phoneticPr fontId="1" type="noConversion"/>
  </si>
  <si>
    <t>영국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</si>
</sst>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차트작업!$B$2</c:f>
              <c:strCache>
                <c:ptCount val="1"/>
                <c:pt idx="0">
                  <c:v>금메달</c:v>
                </c:pt>
              </c:strCache>
            </c:strRef>
          </c:tx>
          <c:cat>
            <c:strRef>
              <c:f>차트작업!$A$3:$A$7</c:f>
              <c:strCache>
                <c:ptCount val="5"/>
                <c:pt idx="0">
                  <c:v>대한민국</c:v>
                </c:pt>
                <c:pt idx="1">
                  <c:v>호주</c:v>
                </c:pt>
                <c:pt idx="2">
                  <c:v>일본</c:v>
                </c:pt>
                <c:pt idx="3">
                  <c:v>미국</c:v>
                </c:pt>
                <c:pt idx="4">
                  <c:v>영국</c:v>
                </c:pt>
              </c:strCache>
            </c:strRef>
          </c:cat>
          <c:val>
            <c:numRef>
              <c:f>차트작업!$B$3:$B$7</c:f>
              <c:numCache>
                <c:formatCode>General</c:formatCode>
                <c:ptCount val="5"/>
                <c:pt idx="0">
                  <c:v>35</c:v>
                </c:pt>
                <c:pt idx="1">
                  <c:v>4</c:v>
                </c:pt>
                <c:pt idx="2">
                  <c:v>9</c:v>
                </c:pt>
                <c:pt idx="3">
                  <c:v>31</c:v>
                </c:pt>
                <c:pt idx="4">
                  <c:v>16</c:v>
                </c:pt>
              </c:numCache>
            </c:numRef>
          </c:val>
        </c:ser>
        <c:ser>
          <c:idx val="1"/>
          <c:order val="1"/>
          <c:tx>
            <c:strRef>
              <c:f>차트작업!$C$2</c:f>
              <c:strCache>
                <c:ptCount val="1"/>
                <c:pt idx="0">
                  <c:v>은메달</c:v>
                </c:pt>
              </c:strCache>
            </c:strRef>
          </c:tx>
          <c:cat>
            <c:strRef>
              <c:f>차트작업!$A$3:$A$7</c:f>
              <c:strCache>
                <c:ptCount val="5"/>
                <c:pt idx="0">
                  <c:v>대한민국</c:v>
                </c:pt>
                <c:pt idx="1">
                  <c:v>호주</c:v>
                </c:pt>
                <c:pt idx="2">
                  <c:v>일본</c:v>
                </c:pt>
                <c:pt idx="3">
                  <c:v>미국</c:v>
                </c:pt>
                <c:pt idx="4">
                  <c:v>영국</c:v>
                </c:pt>
              </c:strCache>
            </c:strRef>
          </c:cat>
          <c:val>
            <c:numRef>
              <c:f>차트작업!$C$3:$C$7</c:f>
              <c:numCache>
                <c:formatCode>General</c:formatCode>
                <c:ptCount val="5"/>
                <c:pt idx="0">
                  <c:v>18</c:v>
                </c:pt>
                <c:pt idx="1">
                  <c:v>24</c:v>
                </c:pt>
                <c:pt idx="2">
                  <c:v>12</c:v>
                </c:pt>
                <c:pt idx="3">
                  <c:v>38</c:v>
                </c:pt>
                <c:pt idx="4">
                  <c:v>31</c:v>
                </c:pt>
              </c:numCache>
            </c:numRef>
          </c:val>
        </c:ser>
        <c:axId val="38825984"/>
        <c:axId val="38827520"/>
      </c:barChart>
      <c:catAx>
        <c:axId val="38825984"/>
        <c:scaling>
          <c:orientation val="minMax"/>
        </c:scaling>
        <c:axPos val="b"/>
        <c:numFmt formatCode="General" sourceLinked="1"/>
        <c:tickLblPos val="nextTo"/>
        <c:crossAx val="38827520"/>
        <c:crosses val="autoZero"/>
        <c:auto val="1"/>
        <c:lblAlgn val="ctr"/>
        <c:lblOffset val="100"/>
      </c:catAx>
      <c:valAx>
        <c:axId val="38827520"/>
        <c:scaling>
          <c:orientation val="minMax"/>
        </c:scaling>
        <c:axPos val="l"/>
        <c:majorGridlines/>
        <c:numFmt formatCode="General" sourceLinked="1"/>
        <c:tickLblPos val="nextTo"/>
        <c:crossAx val="388259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23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/>
  </sheetViews>
  <sheetFormatPr defaultRowHeight="16.5"/>
  <cols>
    <col min="3" max="3" width="11.125" bestFit="1" customWidth="1"/>
  </cols>
  <sheetData>
    <row r="1" spans="1:3">
      <c r="A1" t="s">
        <v>0</v>
      </c>
    </row>
    <row r="4" spans="1:3">
      <c r="C4" s="1"/>
    </row>
    <row r="5" spans="1:3">
      <c r="C5" s="1"/>
    </row>
    <row r="6" spans="1:3"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C12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/>
  </sheetViews>
  <sheetFormatPr defaultRowHeight="16.5"/>
  <cols>
    <col min="1" max="1" width="9.375" bestFit="1" customWidth="1"/>
    <col min="8" max="8" width="11.625" bestFit="1" customWidth="1"/>
  </cols>
  <sheetData>
    <row r="1" spans="1:8">
      <c r="A1" t="s">
        <v>2</v>
      </c>
    </row>
    <row r="3" spans="1:8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</row>
    <row r="4" spans="1:8">
      <c r="A4" t="s">
        <v>11</v>
      </c>
      <c r="B4" t="s">
        <v>12</v>
      </c>
      <c r="C4">
        <v>3000000</v>
      </c>
      <c r="D4">
        <v>340</v>
      </c>
      <c r="E4">
        <v>300</v>
      </c>
      <c r="F4">
        <v>315</v>
      </c>
      <c r="G4">
        <f>D4-F4</f>
        <v>25</v>
      </c>
      <c r="H4">
        <f>C4*F4</f>
        <v>945000000</v>
      </c>
    </row>
    <row r="5" spans="1:8">
      <c r="A5" t="s">
        <v>11</v>
      </c>
      <c r="B5" t="s">
        <v>13</v>
      </c>
      <c r="C5">
        <v>3000000</v>
      </c>
      <c r="D5">
        <v>240</v>
      </c>
      <c r="E5">
        <v>200</v>
      </c>
      <c r="F5">
        <v>193</v>
      </c>
      <c r="G5">
        <f t="shared" ref="G5:G15" si="0">D5-F5</f>
        <v>47</v>
      </c>
      <c r="H5">
        <f t="shared" ref="H5:H15" si="1">C5*F5</f>
        <v>579000000</v>
      </c>
    </row>
    <row r="6" spans="1:8">
      <c r="A6" t="s">
        <v>11</v>
      </c>
      <c r="B6" t="s">
        <v>14</v>
      </c>
      <c r="C6">
        <v>3000000</v>
      </c>
      <c r="D6">
        <v>240</v>
      </c>
      <c r="E6">
        <v>200</v>
      </c>
      <c r="F6">
        <v>168</v>
      </c>
      <c r="G6">
        <f t="shared" si="0"/>
        <v>72</v>
      </c>
      <c r="H6">
        <f t="shared" si="1"/>
        <v>504000000</v>
      </c>
    </row>
    <row r="7" spans="1:8">
      <c r="A7" t="s">
        <v>15</v>
      </c>
      <c r="B7" t="s">
        <v>12</v>
      </c>
      <c r="C7">
        <v>2500000</v>
      </c>
      <c r="D7">
        <v>300</v>
      </c>
      <c r="E7">
        <v>250</v>
      </c>
      <c r="F7">
        <v>283</v>
      </c>
      <c r="G7">
        <f t="shared" si="0"/>
        <v>17</v>
      </c>
      <c r="H7">
        <f t="shared" si="1"/>
        <v>707500000</v>
      </c>
    </row>
    <row r="8" spans="1:8">
      <c r="A8" t="s">
        <v>15</v>
      </c>
      <c r="B8" t="s">
        <v>13</v>
      </c>
      <c r="C8">
        <v>2500000</v>
      </c>
      <c r="D8">
        <v>200</v>
      </c>
      <c r="E8">
        <v>180</v>
      </c>
      <c r="F8">
        <v>190</v>
      </c>
      <c r="G8">
        <f t="shared" si="0"/>
        <v>10</v>
      </c>
      <c r="H8">
        <f t="shared" si="1"/>
        <v>475000000</v>
      </c>
    </row>
    <row r="9" spans="1:8">
      <c r="A9" t="s">
        <v>15</v>
      </c>
      <c r="B9" t="s">
        <v>14</v>
      </c>
      <c r="C9">
        <v>2500000</v>
      </c>
      <c r="D9">
        <v>200</v>
      </c>
      <c r="E9">
        <v>160</v>
      </c>
      <c r="F9">
        <v>168</v>
      </c>
      <c r="G9">
        <f t="shared" si="0"/>
        <v>32</v>
      </c>
      <c r="H9">
        <f t="shared" si="1"/>
        <v>420000000</v>
      </c>
    </row>
    <row r="10" spans="1:8">
      <c r="A10" t="s">
        <v>16</v>
      </c>
      <c r="B10" t="s">
        <v>12</v>
      </c>
      <c r="C10">
        <v>1600000</v>
      </c>
      <c r="D10">
        <v>400</v>
      </c>
      <c r="E10">
        <v>350</v>
      </c>
      <c r="F10">
        <v>384</v>
      </c>
      <c r="G10">
        <f t="shared" si="0"/>
        <v>16</v>
      </c>
      <c r="H10">
        <f t="shared" si="1"/>
        <v>614400000</v>
      </c>
    </row>
    <row r="11" spans="1:8">
      <c r="A11" t="s">
        <v>16</v>
      </c>
      <c r="B11" t="s">
        <v>13</v>
      </c>
      <c r="C11">
        <v>1600000</v>
      </c>
      <c r="D11">
        <v>350</v>
      </c>
      <c r="E11">
        <v>300</v>
      </c>
      <c r="F11">
        <v>265</v>
      </c>
      <c r="G11">
        <f t="shared" si="0"/>
        <v>85</v>
      </c>
      <c r="H11">
        <f t="shared" si="1"/>
        <v>424000000</v>
      </c>
    </row>
    <row r="12" spans="1:8">
      <c r="A12" t="s">
        <v>16</v>
      </c>
      <c r="B12" t="s">
        <v>14</v>
      </c>
      <c r="C12">
        <v>1600000</v>
      </c>
      <c r="D12">
        <v>350</v>
      </c>
      <c r="E12">
        <v>320</v>
      </c>
      <c r="F12">
        <v>336</v>
      </c>
      <c r="G12">
        <f t="shared" si="0"/>
        <v>14</v>
      </c>
      <c r="H12">
        <f t="shared" si="1"/>
        <v>537600000</v>
      </c>
    </row>
    <row r="13" spans="1:8">
      <c r="A13" t="s">
        <v>17</v>
      </c>
      <c r="B13" t="s">
        <v>12</v>
      </c>
      <c r="C13">
        <v>2800000</v>
      </c>
      <c r="D13">
        <v>250</v>
      </c>
      <c r="E13">
        <v>200</v>
      </c>
      <c r="F13">
        <v>218</v>
      </c>
      <c r="G13">
        <f t="shared" si="0"/>
        <v>32</v>
      </c>
      <c r="H13">
        <f t="shared" si="1"/>
        <v>610400000</v>
      </c>
    </row>
    <row r="14" spans="1:8">
      <c r="A14" t="s">
        <v>17</v>
      </c>
      <c r="B14" t="s">
        <v>13</v>
      </c>
      <c r="C14">
        <v>2800000</v>
      </c>
      <c r="D14">
        <v>200</v>
      </c>
      <c r="E14">
        <v>150</v>
      </c>
      <c r="F14">
        <v>196</v>
      </c>
      <c r="G14">
        <f t="shared" si="0"/>
        <v>4</v>
      </c>
      <c r="H14">
        <f t="shared" si="1"/>
        <v>548800000</v>
      </c>
    </row>
    <row r="15" spans="1:8">
      <c r="A15" t="s">
        <v>17</v>
      </c>
      <c r="B15" t="s">
        <v>14</v>
      </c>
      <c r="C15">
        <v>2800000</v>
      </c>
      <c r="D15">
        <v>200</v>
      </c>
      <c r="E15">
        <v>150</v>
      </c>
      <c r="F15">
        <v>164</v>
      </c>
      <c r="G15">
        <f t="shared" si="0"/>
        <v>36</v>
      </c>
      <c r="H15">
        <f t="shared" si="1"/>
        <v>459200000</v>
      </c>
    </row>
    <row r="16" spans="1:8">
      <c r="A16" t="s">
        <v>18</v>
      </c>
      <c r="F16">
        <f>AVERAGE(F4:F15)</f>
        <v>240</v>
      </c>
      <c r="G16">
        <v>32</v>
      </c>
      <c r="H16">
        <v>568700000</v>
      </c>
    </row>
    <row r="17" spans="1:8">
      <c r="A17" t="s">
        <v>19</v>
      </c>
      <c r="F17">
        <f>SUM(F4:F15)</f>
        <v>2880</v>
      </c>
      <c r="G17">
        <f t="shared" ref="G17:H17" si="2">SUM(G4:G15)</f>
        <v>390</v>
      </c>
      <c r="H17">
        <f t="shared" si="2"/>
        <v>6824900000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F1"/>
    </sheetView>
  </sheetViews>
  <sheetFormatPr defaultRowHeight="16.5"/>
  <cols>
    <col min="2" max="2" width="11" bestFit="1" customWidth="1"/>
    <col min="3" max="3" width="9.375" bestFit="1" customWidth="1"/>
    <col min="6" max="6" width="13" bestFit="1" customWidth="1"/>
  </cols>
  <sheetData>
    <row r="1" spans="1:6" ht="20.25">
      <c r="A1" s="15" t="s">
        <v>20</v>
      </c>
      <c r="B1" s="15"/>
      <c r="C1" s="15"/>
      <c r="D1" s="15"/>
      <c r="E1" s="15"/>
      <c r="F1" s="15"/>
    </row>
    <row r="3" spans="1:6">
      <c r="A3" s="2" t="s">
        <v>21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</row>
    <row r="4" spans="1:6">
      <c r="A4" s="2" t="s">
        <v>27</v>
      </c>
      <c r="B4" s="2" t="s">
        <v>28</v>
      </c>
      <c r="C4" s="3">
        <v>70000</v>
      </c>
      <c r="D4" s="2" t="s">
        <v>29</v>
      </c>
      <c r="E4" s="2"/>
      <c r="F4" s="3">
        <v>70000</v>
      </c>
    </row>
    <row r="5" spans="1:6">
      <c r="A5" s="2" t="s">
        <v>30</v>
      </c>
      <c r="B5" s="2" t="s">
        <v>31</v>
      </c>
      <c r="C5" s="3">
        <v>36500</v>
      </c>
      <c r="D5" s="2" t="s">
        <v>29</v>
      </c>
      <c r="E5" s="2"/>
      <c r="F5" s="3">
        <v>36500</v>
      </c>
    </row>
    <row r="6" spans="1:6">
      <c r="A6" s="2" t="s">
        <v>32</v>
      </c>
      <c r="B6" s="2" t="s">
        <v>33</v>
      </c>
      <c r="C6" s="3">
        <v>50000</v>
      </c>
      <c r="D6" s="2" t="s">
        <v>29</v>
      </c>
      <c r="E6" s="2"/>
      <c r="F6" s="3">
        <v>50000</v>
      </c>
    </row>
    <row r="7" spans="1:6">
      <c r="A7" s="2" t="s">
        <v>34</v>
      </c>
      <c r="B7" s="2" t="s">
        <v>35</v>
      </c>
      <c r="C7" s="3">
        <v>75100</v>
      </c>
      <c r="D7" s="2" t="s">
        <v>29</v>
      </c>
      <c r="E7" s="2"/>
      <c r="F7" s="3">
        <v>75100</v>
      </c>
    </row>
    <row r="8" spans="1:6">
      <c r="A8" s="2" t="s">
        <v>36</v>
      </c>
      <c r="B8" s="2" t="s">
        <v>37</v>
      </c>
      <c r="C8" s="3">
        <v>180000</v>
      </c>
      <c r="D8" s="2" t="s">
        <v>38</v>
      </c>
      <c r="E8" s="2">
        <v>6</v>
      </c>
      <c r="F8" s="3">
        <v>30000</v>
      </c>
    </row>
    <row r="9" spans="1:6">
      <c r="A9" s="2" t="s">
        <v>39</v>
      </c>
      <c r="B9" s="2" t="s">
        <v>40</v>
      </c>
      <c r="C9" s="3">
        <v>10000</v>
      </c>
      <c r="D9" s="2" t="s">
        <v>29</v>
      </c>
      <c r="E9" s="2"/>
      <c r="F9" s="3">
        <v>10000</v>
      </c>
    </row>
    <row r="10" spans="1:6">
      <c r="A10" s="2" t="s">
        <v>41</v>
      </c>
      <c r="B10" s="2" t="s">
        <v>42</v>
      </c>
      <c r="C10" s="3">
        <v>120000</v>
      </c>
      <c r="D10" s="2" t="s">
        <v>38</v>
      </c>
      <c r="E10" s="2">
        <v>6</v>
      </c>
      <c r="F10" s="3">
        <v>20000</v>
      </c>
    </row>
    <row r="11" spans="1:6">
      <c r="A11" s="2" t="s">
        <v>43</v>
      </c>
      <c r="B11" s="2" t="s">
        <v>44</v>
      </c>
      <c r="C11" s="3">
        <v>4000</v>
      </c>
      <c r="D11" s="2" t="s">
        <v>29</v>
      </c>
      <c r="E11" s="2"/>
      <c r="F11" s="3">
        <v>4000</v>
      </c>
    </row>
    <row r="12" spans="1:6">
      <c r="A12" s="2" t="s">
        <v>45</v>
      </c>
      <c r="B12" s="2" t="s">
        <v>46</v>
      </c>
      <c r="C12" s="3">
        <v>18000</v>
      </c>
      <c r="D12" s="2" t="s">
        <v>29</v>
      </c>
      <c r="E12" s="2"/>
      <c r="F12" s="3">
        <v>18000</v>
      </c>
    </row>
    <row r="13" spans="1:6">
      <c r="A13" s="2" t="s">
        <v>47</v>
      </c>
      <c r="B13" s="2" t="s">
        <v>48</v>
      </c>
      <c r="C13" s="3">
        <v>7500</v>
      </c>
      <c r="D13" s="2" t="s">
        <v>29</v>
      </c>
      <c r="E13" s="2"/>
      <c r="F13" s="3">
        <v>7500</v>
      </c>
    </row>
    <row r="14" spans="1:6">
      <c r="A14" s="2" t="s">
        <v>49</v>
      </c>
      <c r="B14" s="2" t="s">
        <v>50</v>
      </c>
      <c r="C14" s="3">
        <v>169000</v>
      </c>
      <c r="D14" s="2" t="s">
        <v>38</v>
      </c>
      <c r="E14" s="2">
        <v>12</v>
      </c>
      <c r="F14" s="3">
        <v>14083</v>
      </c>
    </row>
    <row r="15" spans="1:6">
      <c r="A15" s="2" t="s">
        <v>51</v>
      </c>
      <c r="B15" s="2" t="s">
        <v>28</v>
      </c>
      <c r="C15" s="3">
        <v>80000</v>
      </c>
      <c r="D15" s="2" t="s">
        <v>29</v>
      </c>
      <c r="E15" s="2"/>
      <c r="F15" s="3">
        <v>80000</v>
      </c>
    </row>
    <row r="16" spans="1:6">
      <c r="A16" s="2" t="s">
        <v>52</v>
      </c>
      <c r="B16" s="2" t="s">
        <v>42</v>
      </c>
      <c r="C16" s="3">
        <v>90000</v>
      </c>
      <c r="D16" s="2" t="s">
        <v>38</v>
      </c>
      <c r="E16" s="2">
        <v>9</v>
      </c>
      <c r="F16" s="3">
        <v>10000</v>
      </c>
    </row>
    <row r="17" spans="1:6">
      <c r="A17" s="2" t="s">
        <v>53</v>
      </c>
      <c r="B17" s="2" t="s">
        <v>35</v>
      </c>
      <c r="C17" s="3">
        <v>63150</v>
      </c>
      <c r="D17" s="2" t="s">
        <v>29</v>
      </c>
      <c r="E17" s="2"/>
      <c r="F17" s="3">
        <v>63150</v>
      </c>
    </row>
    <row r="18" spans="1:6">
      <c r="A18" s="2" t="s">
        <v>54</v>
      </c>
      <c r="B18" s="2" t="s">
        <v>31</v>
      </c>
      <c r="C18" s="3">
        <v>15240</v>
      </c>
      <c r="D18" s="2" t="s">
        <v>29</v>
      </c>
      <c r="E18" s="2"/>
      <c r="F18" s="3">
        <v>15240</v>
      </c>
    </row>
    <row r="19" spans="1:6">
      <c r="A19" s="2" t="s">
        <v>55</v>
      </c>
      <c r="B19" s="2" t="s">
        <v>48</v>
      </c>
      <c r="C19" s="3">
        <v>9480</v>
      </c>
      <c r="D19" s="2" t="s">
        <v>29</v>
      </c>
      <c r="E19" s="2"/>
      <c r="F19" s="3">
        <v>9480</v>
      </c>
    </row>
    <row r="20" spans="1:6">
      <c r="A20" s="2" t="s">
        <v>56</v>
      </c>
      <c r="B20" s="2" t="s">
        <v>37</v>
      </c>
      <c r="C20" s="3">
        <v>150000</v>
      </c>
      <c r="D20" s="2" t="s">
        <v>29</v>
      </c>
      <c r="E20" s="2">
        <v>3</v>
      </c>
      <c r="F20" s="3">
        <v>50000</v>
      </c>
    </row>
    <row r="21" spans="1:6">
      <c r="A21" s="2" t="s">
        <v>57</v>
      </c>
      <c r="B21" s="2" t="s">
        <v>50</v>
      </c>
      <c r="C21" s="3">
        <v>150000</v>
      </c>
      <c r="D21" s="2" t="s">
        <v>29</v>
      </c>
      <c r="E21" s="2"/>
      <c r="F21" s="3">
        <v>150000</v>
      </c>
    </row>
    <row r="22" spans="1:6">
      <c r="A22" s="2" t="s">
        <v>58</v>
      </c>
      <c r="B22" s="2" t="s">
        <v>46</v>
      </c>
      <c r="C22" s="3">
        <v>15000</v>
      </c>
      <c r="D22" s="2" t="s">
        <v>29</v>
      </c>
      <c r="E22" s="2"/>
      <c r="F22" s="3">
        <v>15000</v>
      </c>
    </row>
    <row r="23" spans="1:6">
      <c r="A23" s="2" t="s">
        <v>59</v>
      </c>
      <c r="B23" s="2" t="s">
        <v>33</v>
      </c>
      <c r="C23" s="3">
        <v>48000</v>
      </c>
      <c r="D23" s="2" t="s">
        <v>29</v>
      </c>
      <c r="E23" s="2"/>
      <c r="F23" s="3">
        <v>48000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7"/>
  <sheetViews>
    <sheetView workbookViewId="0"/>
  </sheetViews>
  <sheetFormatPr defaultRowHeight="16.5"/>
  <cols>
    <col min="6" max="6" width="3.625" customWidth="1"/>
    <col min="7" max="7" width="13.875" bestFit="1" customWidth="1"/>
    <col min="9" max="9" width="14.625" bestFit="1" customWidth="1"/>
  </cols>
  <sheetData>
    <row r="1" spans="1:9">
      <c r="A1" s="4" t="s">
        <v>60</v>
      </c>
      <c r="B1" s="5" t="s">
        <v>61</v>
      </c>
    </row>
    <row r="2" spans="1:9">
      <c r="A2" s="6"/>
      <c r="B2" s="2" t="s">
        <v>62</v>
      </c>
      <c r="C2" s="2" t="s">
        <v>63</v>
      </c>
      <c r="D2" s="2" t="s">
        <v>64</v>
      </c>
      <c r="E2" s="2" t="s">
        <v>65</v>
      </c>
    </row>
    <row r="3" spans="1:9">
      <c r="A3" s="2" t="s">
        <v>62</v>
      </c>
      <c r="B3" s="3">
        <v>3000</v>
      </c>
      <c r="C3" s="3">
        <v>8000</v>
      </c>
      <c r="D3" s="3">
        <v>25000</v>
      </c>
      <c r="E3" s="3">
        <v>28000</v>
      </c>
    </row>
    <row r="4" spans="1:9">
      <c r="A4" s="2" t="s">
        <v>63</v>
      </c>
      <c r="B4" s="3">
        <v>8000</v>
      </c>
      <c r="C4" s="3">
        <v>2000</v>
      </c>
      <c r="D4" s="3">
        <v>18000</v>
      </c>
      <c r="E4" s="3">
        <v>20000</v>
      </c>
    </row>
    <row r="5" spans="1:9">
      <c r="A5" s="2" t="s">
        <v>64</v>
      </c>
      <c r="B5" s="3">
        <v>25000</v>
      </c>
      <c r="C5" s="3">
        <v>18000</v>
      </c>
      <c r="D5" s="3">
        <v>2500</v>
      </c>
      <c r="E5" s="3">
        <v>15000</v>
      </c>
    </row>
    <row r="6" spans="1:9">
      <c r="A6" s="2" t="s">
        <v>65</v>
      </c>
      <c r="B6" s="3">
        <v>28000</v>
      </c>
      <c r="C6" s="3">
        <v>20000</v>
      </c>
      <c r="D6" s="3">
        <v>15000</v>
      </c>
      <c r="E6" s="3">
        <v>2000</v>
      </c>
    </row>
    <row r="8" spans="1:9">
      <c r="A8" s="7" t="s">
        <v>66</v>
      </c>
      <c r="B8" s="7"/>
    </row>
    <row r="9" spans="1:9">
      <c r="A9" s="8" t="s">
        <v>67</v>
      </c>
      <c r="B9" s="2" t="s">
        <v>62</v>
      </c>
      <c r="C9" s="2" t="s">
        <v>63</v>
      </c>
      <c r="D9" s="2" t="s">
        <v>64</v>
      </c>
      <c r="E9" s="2" t="s">
        <v>65</v>
      </c>
      <c r="G9" s="2" t="s">
        <v>68</v>
      </c>
      <c r="H9" s="2" t="s">
        <v>69</v>
      </c>
      <c r="I9" s="9" t="s">
        <v>70</v>
      </c>
    </row>
    <row r="10" spans="1:9">
      <c r="A10" s="8" t="s">
        <v>71</v>
      </c>
      <c r="B10" s="2">
        <v>1</v>
      </c>
      <c r="C10" s="2">
        <v>2</v>
      </c>
      <c r="D10" s="2">
        <v>3</v>
      </c>
      <c r="E10" s="2">
        <v>4</v>
      </c>
      <c r="G10" s="2" t="s">
        <v>64</v>
      </c>
      <c r="H10" s="2" t="s">
        <v>65</v>
      </c>
      <c r="I10" s="3"/>
    </row>
    <row r="12" spans="1:9">
      <c r="A12" s="4" t="s">
        <v>72</v>
      </c>
      <c r="B12" s="5" t="s">
        <v>73</v>
      </c>
      <c r="G12" s="4" t="s">
        <v>74</v>
      </c>
      <c r="H12" s="5" t="s">
        <v>75</v>
      </c>
    </row>
    <row r="13" spans="1:9">
      <c r="A13" s="2" t="s">
        <v>76</v>
      </c>
      <c r="B13" s="2" t="s">
        <v>77</v>
      </c>
      <c r="C13" s="2" t="s">
        <v>78</v>
      </c>
      <c r="D13" s="2" t="s">
        <v>79</v>
      </c>
      <c r="E13" s="9" t="s">
        <v>80</v>
      </c>
      <c r="G13" s="8" t="s">
        <v>81</v>
      </c>
      <c r="H13" s="8" t="s">
        <v>82</v>
      </c>
      <c r="I13" s="8" t="s">
        <v>83</v>
      </c>
    </row>
    <row r="14" spans="1:9">
      <c r="A14" s="2" t="s">
        <v>84</v>
      </c>
      <c r="B14" s="2">
        <v>76</v>
      </c>
      <c r="C14" s="2">
        <v>78</v>
      </c>
      <c r="D14" s="2">
        <f>SUM(B14:C14)</f>
        <v>154</v>
      </c>
      <c r="E14" s="2"/>
      <c r="G14" s="2" t="s">
        <v>85</v>
      </c>
      <c r="H14" s="2" t="s">
        <v>86</v>
      </c>
      <c r="I14" s="2" t="s">
        <v>87</v>
      </c>
    </row>
    <row r="15" spans="1:9">
      <c r="A15" s="2" t="s">
        <v>88</v>
      </c>
      <c r="B15" s="2">
        <v>48</v>
      </c>
      <c r="C15" s="2">
        <v>64</v>
      </c>
      <c r="D15" s="2">
        <f t="shared" ref="D15:D22" si="0">SUM(B15:C15)</f>
        <v>112</v>
      </c>
      <c r="E15" s="2"/>
      <c r="G15" s="2" t="s">
        <v>89</v>
      </c>
      <c r="H15" s="2" t="s">
        <v>90</v>
      </c>
      <c r="I15" s="2" t="s">
        <v>87</v>
      </c>
    </row>
    <row r="16" spans="1:9">
      <c r="A16" s="2" t="s">
        <v>91</v>
      </c>
      <c r="B16" s="2">
        <v>92</v>
      </c>
      <c r="C16" s="2">
        <v>93</v>
      </c>
      <c r="D16" s="2">
        <f t="shared" si="0"/>
        <v>185</v>
      </c>
      <c r="E16" s="2"/>
      <c r="G16" s="2" t="s">
        <v>92</v>
      </c>
      <c r="H16" s="2" t="s">
        <v>86</v>
      </c>
      <c r="I16" s="2"/>
    </row>
    <row r="17" spans="1:10">
      <c r="A17" s="2" t="s">
        <v>93</v>
      </c>
      <c r="B17" s="2">
        <v>84</v>
      </c>
      <c r="C17" s="2">
        <v>87</v>
      </c>
      <c r="D17" s="2">
        <f t="shared" si="0"/>
        <v>171</v>
      </c>
      <c r="E17" s="2"/>
      <c r="G17" s="2" t="s">
        <v>94</v>
      </c>
      <c r="H17" s="2" t="s">
        <v>90</v>
      </c>
      <c r="I17" s="2" t="s">
        <v>87</v>
      </c>
    </row>
    <row r="18" spans="1:10">
      <c r="A18" s="2" t="s">
        <v>95</v>
      </c>
      <c r="B18" s="2">
        <v>88</v>
      </c>
      <c r="C18" s="2">
        <v>89</v>
      </c>
      <c r="D18" s="2">
        <f t="shared" si="0"/>
        <v>177</v>
      </c>
      <c r="E18" s="2"/>
      <c r="G18" s="2" t="s">
        <v>96</v>
      </c>
      <c r="H18" s="2" t="s">
        <v>86</v>
      </c>
      <c r="I18" s="2" t="s">
        <v>87</v>
      </c>
    </row>
    <row r="19" spans="1:10">
      <c r="A19" s="2" t="s">
        <v>97</v>
      </c>
      <c r="B19" s="2">
        <v>95</v>
      </c>
      <c r="C19" s="2">
        <v>96</v>
      </c>
      <c r="D19" s="2">
        <f t="shared" si="0"/>
        <v>191</v>
      </c>
      <c r="E19" s="2"/>
      <c r="G19" s="2" t="s">
        <v>98</v>
      </c>
      <c r="H19" s="2" t="s">
        <v>86</v>
      </c>
      <c r="I19" s="2"/>
    </row>
    <row r="20" spans="1:10">
      <c r="A20" s="2" t="s">
        <v>99</v>
      </c>
      <c r="B20" s="2">
        <v>76</v>
      </c>
      <c r="C20" s="2">
        <v>86</v>
      </c>
      <c r="D20" s="2">
        <f t="shared" si="0"/>
        <v>162</v>
      </c>
      <c r="E20" s="2"/>
      <c r="G20" s="2" t="s">
        <v>100</v>
      </c>
      <c r="H20" s="2" t="s">
        <v>90</v>
      </c>
      <c r="I20" s="2" t="s">
        <v>87</v>
      </c>
    </row>
    <row r="21" spans="1:10">
      <c r="A21" s="2" t="s">
        <v>101</v>
      </c>
      <c r="B21" s="2">
        <v>68</v>
      </c>
      <c r="C21" s="2">
        <v>73</v>
      </c>
      <c r="D21" s="2">
        <f t="shared" si="0"/>
        <v>141</v>
      </c>
      <c r="E21" s="2"/>
      <c r="G21" s="2" t="s">
        <v>102</v>
      </c>
      <c r="H21" s="2" t="s">
        <v>90</v>
      </c>
      <c r="I21" s="2"/>
    </row>
    <row r="22" spans="1:10">
      <c r="A22" s="2" t="s">
        <v>103</v>
      </c>
      <c r="B22" s="2">
        <v>75</v>
      </c>
      <c r="C22" s="2">
        <v>80</v>
      </c>
      <c r="D22" s="2">
        <f t="shared" si="0"/>
        <v>155</v>
      </c>
      <c r="E22" s="2"/>
      <c r="G22" s="2" t="s">
        <v>104</v>
      </c>
      <c r="H22" s="2" t="s">
        <v>86</v>
      </c>
      <c r="I22" s="2" t="s">
        <v>87</v>
      </c>
    </row>
    <row r="23" spans="1:10">
      <c r="A23" s="2" t="s">
        <v>105</v>
      </c>
      <c r="B23" s="2">
        <v>79</v>
      </c>
      <c r="C23" s="2">
        <v>86</v>
      </c>
      <c r="D23" s="2">
        <v>90</v>
      </c>
      <c r="E23" s="2"/>
      <c r="G23" s="16" t="s">
        <v>106</v>
      </c>
      <c r="H23" s="17"/>
      <c r="I23" s="2"/>
    </row>
    <row r="25" spans="1:10">
      <c r="A25" s="4" t="s">
        <v>107</v>
      </c>
      <c r="B25" s="5" t="s">
        <v>108</v>
      </c>
      <c r="G25" s="4" t="s">
        <v>109</v>
      </c>
      <c r="H25" s="5" t="s">
        <v>110</v>
      </c>
    </row>
    <row r="26" spans="1:10">
      <c r="A26" s="8" t="s">
        <v>111</v>
      </c>
      <c r="B26" s="2" t="s">
        <v>112</v>
      </c>
      <c r="C26" s="2" t="s">
        <v>82</v>
      </c>
      <c r="D26" s="2" t="s">
        <v>113</v>
      </c>
      <c r="E26" s="9" t="s">
        <v>114</v>
      </c>
      <c r="G26" s="2" t="s">
        <v>112</v>
      </c>
      <c r="H26" s="2" t="s">
        <v>115</v>
      </c>
      <c r="I26" s="2" t="s">
        <v>116</v>
      </c>
      <c r="J26" s="2" t="s">
        <v>117</v>
      </c>
    </row>
    <row r="27" spans="1:10">
      <c r="A27" s="2" t="s">
        <v>118</v>
      </c>
      <c r="B27" s="2" t="s">
        <v>119</v>
      </c>
      <c r="C27" s="2" t="s">
        <v>90</v>
      </c>
      <c r="D27" s="2" t="s">
        <v>120</v>
      </c>
      <c r="E27" s="2"/>
      <c r="G27" s="2" t="s">
        <v>121</v>
      </c>
      <c r="H27" s="2">
        <v>89</v>
      </c>
      <c r="I27" s="2">
        <v>84</v>
      </c>
      <c r="J27" s="2">
        <v>80</v>
      </c>
    </row>
    <row r="28" spans="1:10">
      <c r="A28" s="2" t="s">
        <v>122</v>
      </c>
      <c r="B28" s="2" t="s">
        <v>123</v>
      </c>
      <c r="C28" s="2" t="s">
        <v>90</v>
      </c>
      <c r="D28" s="2" t="s">
        <v>120</v>
      </c>
      <c r="E28" s="2"/>
      <c r="G28" s="2" t="s">
        <v>124</v>
      </c>
      <c r="H28" s="2">
        <v>79</v>
      </c>
      <c r="I28" s="2">
        <v>78</v>
      </c>
      <c r="J28" s="2">
        <v>76</v>
      </c>
    </row>
    <row r="29" spans="1:10">
      <c r="A29" s="2" t="s">
        <v>122</v>
      </c>
      <c r="B29" s="2" t="s">
        <v>125</v>
      </c>
      <c r="C29" s="2" t="s">
        <v>90</v>
      </c>
      <c r="D29" s="2" t="s">
        <v>120</v>
      </c>
      <c r="E29" s="2"/>
      <c r="G29" s="2" t="s">
        <v>126</v>
      </c>
      <c r="H29" s="2">
        <v>81</v>
      </c>
      <c r="I29" s="2">
        <v>80</v>
      </c>
      <c r="J29" s="2">
        <v>75</v>
      </c>
    </row>
    <row r="30" spans="1:10">
      <c r="A30" s="2" t="s">
        <v>127</v>
      </c>
      <c r="B30" s="2" t="s">
        <v>128</v>
      </c>
      <c r="C30" s="2" t="s">
        <v>90</v>
      </c>
      <c r="D30" s="2" t="s">
        <v>120</v>
      </c>
      <c r="E30" s="2"/>
      <c r="G30" s="2" t="s">
        <v>129</v>
      </c>
      <c r="H30" s="2">
        <v>82</v>
      </c>
      <c r="I30" s="2">
        <v>86</v>
      </c>
      <c r="J30" s="2">
        <v>88</v>
      </c>
    </row>
    <row r="31" spans="1:10">
      <c r="A31" s="2" t="s">
        <v>130</v>
      </c>
      <c r="B31" s="2" t="s">
        <v>131</v>
      </c>
      <c r="C31" s="2" t="s">
        <v>86</v>
      </c>
      <c r="D31" s="2" t="s">
        <v>132</v>
      </c>
      <c r="E31" s="2"/>
      <c r="G31" s="2" t="s">
        <v>133</v>
      </c>
      <c r="H31" s="2">
        <v>92</v>
      </c>
      <c r="I31" s="2">
        <v>91</v>
      </c>
      <c r="J31" s="2">
        <v>92</v>
      </c>
    </row>
    <row r="32" spans="1:10">
      <c r="A32" s="2" t="s">
        <v>134</v>
      </c>
      <c r="B32" s="2" t="s">
        <v>135</v>
      </c>
      <c r="C32" s="2" t="s">
        <v>86</v>
      </c>
      <c r="D32" s="2" t="s">
        <v>132</v>
      </c>
      <c r="E32" s="2"/>
      <c r="G32" s="2" t="s">
        <v>136</v>
      </c>
      <c r="H32" s="2">
        <v>89</v>
      </c>
      <c r="I32" s="2">
        <v>88</v>
      </c>
      <c r="J32" s="2">
        <v>91</v>
      </c>
    </row>
    <row r="33" spans="1:10">
      <c r="A33" s="2" t="s">
        <v>137</v>
      </c>
      <c r="B33" s="2" t="s">
        <v>138</v>
      </c>
      <c r="C33" s="2" t="s">
        <v>90</v>
      </c>
      <c r="D33" s="2" t="s">
        <v>132</v>
      </c>
      <c r="E33" s="2"/>
      <c r="G33" s="2" t="s">
        <v>139</v>
      </c>
      <c r="H33" s="2">
        <v>67</v>
      </c>
      <c r="I33" s="2">
        <v>78</v>
      </c>
      <c r="J33" s="2">
        <v>76</v>
      </c>
    </row>
    <row r="34" spans="1:10">
      <c r="A34" s="2" t="s">
        <v>140</v>
      </c>
      <c r="B34" s="2" t="s">
        <v>141</v>
      </c>
      <c r="C34" s="2" t="s">
        <v>86</v>
      </c>
      <c r="D34" s="2" t="s">
        <v>142</v>
      </c>
      <c r="E34" s="2"/>
      <c r="G34" s="2" t="s">
        <v>143</v>
      </c>
      <c r="H34" s="2">
        <v>78</v>
      </c>
      <c r="I34" s="2">
        <v>82</v>
      </c>
      <c r="J34" s="2">
        <v>81</v>
      </c>
    </row>
    <row r="35" spans="1:10">
      <c r="A35" s="2" t="s">
        <v>144</v>
      </c>
      <c r="B35" s="2" t="s">
        <v>145</v>
      </c>
      <c r="C35" s="2" t="s">
        <v>86</v>
      </c>
      <c r="D35" s="2" t="s">
        <v>142</v>
      </c>
      <c r="E35" s="2"/>
      <c r="G35" s="2" t="s">
        <v>146</v>
      </c>
      <c r="H35" s="2">
        <v>89</v>
      </c>
      <c r="I35" s="2">
        <v>90</v>
      </c>
      <c r="J35" s="2">
        <v>88</v>
      </c>
    </row>
    <row r="36" spans="1:10">
      <c r="A36" s="2" t="s">
        <v>147</v>
      </c>
      <c r="B36" s="2" t="s">
        <v>148</v>
      </c>
      <c r="C36" s="2" t="s">
        <v>90</v>
      </c>
      <c r="D36" s="2" t="s">
        <v>142</v>
      </c>
      <c r="E36" s="2"/>
      <c r="G36" s="2" t="s">
        <v>149</v>
      </c>
      <c r="H36" s="2">
        <v>80</v>
      </c>
      <c r="I36" s="2">
        <v>91</v>
      </c>
      <c r="J36" s="2">
        <v>92</v>
      </c>
    </row>
    <row r="37" spans="1:10">
      <c r="A37" s="2" t="s">
        <v>147</v>
      </c>
      <c r="B37" s="2" t="s">
        <v>150</v>
      </c>
      <c r="C37" s="2" t="s">
        <v>86</v>
      </c>
      <c r="D37" s="2" t="s">
        <v>142</v>
      </c>
      <c r="E37" s="2"/>
      <c r="G37" s="9" t="s">
        <v>151</v>
      </c>
      <c r="H37" s="8"/>
      <c r="I37" s="8"/>
      <c r="J37" s="8"/>
    </row>
  </sheetData>
  <mergeCells count="1">
    <mergeCell ref="G23:H2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sqref="A1:F1"/>
    </sheetView>
  </sheetViews>
  <sheetFormatPr defaultRowHeight="16.5"/>
  <cols>
    <col min="1" max="1" width="11" bestFit="1" customWidth="1"/>
    <col min="2" max="2" width="13" bestFit="1" customWidth="1"/>
  </cols>
  <sheetData>
    <row r="1" spans="1:6" ht="20.25">
      <c r="A1" s="15" t="s">
        <v>152</v>
      </c>
      <c r="B1" s="15"/>
      <c r="C1" s="15"/>
      <c r="D1" s="15"/>
      <c r="E1" s="15"/>
      <c r="F1" s="15"/>
    </row>
    <row r="3" spans="1:6">
      <c r="A3" s="2" t="s">
        <v>1</v>
      </c>
      <c r="B3" s="2" t="s">
        <v>153</v>
      </c>
      <c r="C3" s="2" t="s">
        <v>199</v>
      </c>
      <c r="D3" s="2" t="s">
        <v>200</v>
      </c>
      <c r="E3" s="2" t="s">
        <v>201</v>
      </c>
      <c r="F3" s="8" t="s">
        <v>174</v>
      </c>
    </row>
    <row r="4" spans="1:6">
      <c r="A4" s="2" t="s">
        <v>164</v>
      </c>
      <c r="B4" s="2" t="s">
        <v>168</v>
      </c>
      <c r="C4" s="2">
        <v>6</v>
      </c>
      <c r="D4" s="2">
        <v>8</v>
      </c>
      <c r="E4" s="2">
        <v>10</v>
      </c>
      <c r="F4" s="2">
        <f t="shared" ref="F4:F19" si="0">SUM(C4:E4)</f>
        <v>24</v>
      </c>
    </row>
    <row r="5" spans="1:6">
      <c r="A5" s="2" t="s">
        <v>159</v>
      </c>
      <c r="B5" s="2" t="s">
        <v>162</v>
      </c>
      <c r="C5" s="2">
        <v>15</v>
      </c>
      <c r="D5" s="2">
        <v>12</v>
      </c>
      <c r="E5" s="2">
        <v>16</v>
      </c>
      <c r="F5" s="2">
        <f t="shared" si="0"/>
        <v>43</v>
      </c>
    </row>
    <row r="6" spans="1:6">
      <c r="A6" s="2" t="s">
        <v>154</v>
      </c>
      <c r="B6" s="2" t="s">
        <v>158</v>
      </c>
      <c r="C6" s="2">
        <v>2</v>
      </c>
      <c r="D6" s="2">
        <v>1</v>
      </c>
      <c r="E6" s="2">
        <v>5</v>
      </c>
      <c r="F6" s="2">
        <f t="shared" si="0"/>
        <v>8</v>
      </c>
    </row>
    <row r="7" spans="1:6">
      <c r="A7" s="2" t="s">
        <v>154</v>
      </c>
      <c r="B7" s="2" t="s">
        <v>155</v>
      </c>
      <c r="C7" s="2">
        <v>12</v>
      </c>
      <c r="D7" s="2">
        <v>10</v>
      </c>
      <c r="E7" s="2">
        <v>15</v>
      </c>
      <c r="F7" s="2">
        <f t="shared" si="0"/>
        <v>37</v>
      </c>
    </row>
    <row r="8" spans="1:6">
      <c r="A8" s="2" t="s">
        <v>169</v>
      </c>
      <c r="B8" s="2" t="s">
        <v>170</v>
      </c>
      <c r="C8" s="2">
        <v>30</v>
      </c>
      <c r="D8" s="2">
        <v>33</v>
      </c>
      <c r="E8" s="2">
        <v>18</v>
      </c>
      <c r="F8" s="2">
        <f t="shared" si="0"/>
        <v>81</v>
      </c>
    </row>
    <row r="9" spans="1:6">
      <c r="A9" s="2" t="s">
        <v>169</v>
      </c>
      <c r="B9" s="2" t="s">
        <v>172</v>
      </c>
      <c r="C9" s="2">
        <v>11</v>
      </c>
      <c r="D9" s="2">
        <v>5</v>
      </c>
      <c r="E9" s="2">
        <v>8</v>
      </c>
      <c r="F9" s="2">
        <f t="shared" si="0"/>
        <v>24</v>
      </c>
    </row>
    <row r="10" spans="1:6">
      <c r="A10" s="2" t="s">
        <v>159</v>
      </c>
      <c r="B10" s="2" t="s">
        <v>163</v>
      </c>
      <c r="C10" s="2">
        <v>5</v>
      </c>
      <c r="D10" s="2">
        <v>3</v>
      </c>
      <c r="E10" s="2">
        <v>8</v>
      </c>
      <c r="F10" s="2">
        <f t="shared" si="0"/>
        <v>16</v>
      </c>
    </row>
    <row r="11" spans="1:6">
      <c r="A11" s="2" t="s">
        <v>164</v>
      </c>
      <c r="B11" s="2" t="s">
        <v>167</v>
      </c>
      <c r="C11" s="2">
        <v>22</v>
      </c>
      <c r="D11" s="2">
        <v>27</v>
      </c>
      <c r="E11" s="2">
        <v>25</v>
      </c>
      <c r="F11" s="2">
        <f t="shared" si="0"/>
        <v>74</v>
      </c>
    </row>
    <row r="12" spans="1:6">
      <c r="A12" s="2" t="s">
        <v>169</v>
      </c>
      <c r="B12" s="2" t="s">
        <v>173</v>
      </c>
      <c r="C12" s="2">
        <v>8</v>
      </c>
      <c r="D12" s="2">
        <v>9</v>
      </c>
      <c r="E12" s="2">
        <v>11</v>
      </c>
      <c r="F12" s="2">
        <f t="shared" si="0"/>
        <v>28</v>
      </c>
    </row>
    <row r="13" spans="1:6">
      <c r="A13" s="2" t="s">
        <v>159</v>
      </c>
      <c r="B13" s="2" t="s">
        <v>160</v>
      </c>
      <c r="C13" s="2">
        <v>1</v>
      </c>
      <c r="D13" s="2">
        <v>5</v>
      </c>
      <c r="E13" s="2">
        <v>8</v>
      </c>
      <c r="F13" s="2">
        <f t="shared" si="0"/>
        <v>14</v>
      </c>
    </row>
    <row r="14" spans="1:6">
      <c r="A14" s="2" t="s">
        <v>164</v>
      </c>
      <c r="B14" s="2" t="s">
        <v>165</v>
      </c>
      <c r="C14" s="2">
        <v>24</v>
      </c>
      <c r="D14" s="2">
        <v>20</v>
      </c>
      <c r="E14" s="2">
        <v>10</v>
      </c>
      <c r="F14" s="2">
        <f t="shared" si="0"/>
        <v>54</v>
      </c>
    </row>
    <row r="15" spans="1:6">
      <c r="A15" s="2" t="s">
        <v>164</v>
      </c>
      <c r="B15" s="2" t="s">
        <v>166</v>
      </c>
      <c r="C15" s="2">
        <v>12</v>
      </c>
      <c r="D15" s="2">
        <v>18</v>
      </c>
      <c r="E15" s="2">
        <v>18</v>
      </c>
      <c r="F15" s="2">
        <f t="shared" si="0"/>
        <v>48</v>
      </c>
    </row>
    <row r="16" spans="1:6">
      <c r="A16" s="2" t="s">
        <v>154</v>
      </c>
      <c r="B16" s="2" t="s">
        <v>157</v>
      </c>
      <c r="C16" s="2">
        <v>11</v>
      </c>
      <c r="D16" s="2">
        <v>8</v>
      </c>
      <c r="E16" s="2">
        <v>8</v>
      </c>
      <c r="F16" s="2">
        <f t="shared" si="0"/>
        <v>27</v>
      </c>
    </row>
    <row r="17" spans="1:6">
      <c r="A17" s="2" t="s">
        <v>154</v>
      </c>
      <c r="B17" s="2" t="s">
        <v>156</v>
      </c>
      <c r="C17" s="2">
        <v>32</v>
      </c>
      <c r="D17" s="2">
        <v>35</v>
      </c>
      <c r="E17" s="2">
        <v>20</v>
      </c>
      <c r="F17" s="2">
        <f t="shared" si="0"/>
        <v>87</v>
      </c>
    </row>
    <row r="18" spans="1:6">
      <c r="A18" s="2" t="s">
        <v>169</v>
      </c>
      <c r="B18" s="2" t="s">
        <v>171</v>
      </c>
      <c r="C18" s="2">
        <v>15</v>
      </c>
      <c r="D18" s="2">
        <v>10</v>
      </c>
      <c r="E18" s="2">
        <v>13</v>
      </c>
      <c r="F18" s="2">
        <f t="shared" si="0"/>
        <v>38</v>
      </c>
    </row>
    <row r="19" spans="1:6">
      <c r="A19" s="2" t="s">
        <v>159</v>
      </c>
      <c r="B19" s="2" t="s">
        <v>161</v>
      </c>
      <c r="C19" s="2">
        <v>9</v>
      </c>
      <c r="D19" s="2">
        <v>4</v>
      </c>
      <c r="E19" s="2">
        <v>2</v>
      </c>
      <c r="F19" s="2">
        <f t="shared" si="0"/>
        <v>15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2:I16"/>
  <sheetViews>
    <sheetView workbookViewId="0"/>
  </sheetViews>
  <sheetFormatPr defaultRowHeight="16.5"/>
  <cols>
    <col min="1" max="1" width="2.625" customWidth="1"/>
    <col min="2" max="2" width="9" customWidth="1"/>
    <col min="3" max="9" width="9.375" customWidth="1"/>
  </cols>
  <sheetData>
    <row r="2" spans="2:9">
      <c r="B2" s="5" t="s">
        <v>175</v>
      </c>
    </row>
    <row r="3" spans="2:9">
      <c r="B3" s="2" t="s">
        <v>176</v>
      </c>
      <c r="C3" s="3">
        <v>5500</v>
      </c>
    </row>
    <row r="4" spans="2:9">
      <c r="B4" s="2" t="s">
        <v>177</v>
      </c>
      <c r="C4" s="3">
        <v>10</v>
      </c>
    </row>
    <row r="5" spans="2:9">
      <c r="B5" s="2" t="s">
        <v>178</v>
      </c>
      <c r="C5" s="3">
        <f>C3*C4</f>
        <v>55000</v>
      </c>
    </row>
    <row r="6" spans="2:9">
      <c r="B6" s="12"/>
      <c r="C6" s="13"/>
    </row>
    <row r="8" spans="2:9">
      <c r="D8" s="10" t="s">
        <v>176</v>
      </c>
    </row>
    <row r="9" spans="2:9">
      <c r="C9" s="11"/>
      <c r="D9" s="11">
        <v>5500</v>
      </c>
      <c r="E9" s="11">
        <v>6000</v>
      </c>
      <c r="F9" s="11">
        <v>6500</v>
      </c>
      <c r="G9" s="11">
        <v>7000</v>
      </c>
      <c r="H9" s="11">
        <v>7500</v>
      </c>
      <c r="I9" s="14">
        <v>8000</v>
      </c>
    </row>
    <row r="10" spans="2:9">
      <c r="B10" s="10" t="s">
        <v>177</v>
      </c>
      <c r="C10" s="11">
        <v>10</v>
      </c>
      <c r="D10" s="11"/>
      <c r="E10" s="11"/>
      <c r="F10" s="11"/>
      <c r="G10" s="11"/>
      <c r="H10" s="11"/>
      <c r="I10" s="11"/>
    </row>
    <row r="11" spans="2:9">
      <c r="C11" s="11">
        <v>15</v>
      </c>
      <c r="D11" s="11"/>
      <c r="E11" s="11"/>
      <c r="F11" s="11"/>
      <c r="G11" s="11"/>
      <c r="H11" s="11"/>
      <c r="I11" s="11"/>
    </row>
    <row r="12" spans="2:9">
      <c r="C12" s="11">
        <v>20</v>
      </c>
      <c r="D12" s="11"/>
      <c r="E12" s="11"/>
      <c r="F12" s="11"/>
      <c r="G12" s="11"/>
      <c r="H12" s="11"/>
      <c r="I12" s="11"/>
    </row>
    <row r="13" spans="2:9">
      <c r="C13" s="11">
        <v>25</v>
      </c>
      <c r="D13" s="11"/>
      <c r="E13" s="11"/>
      <c r="F13" s="11"/>
      <c r="G13" s="11"/>
      <c r="H13" s="11"/>
      <c r="I13" s="11"/>
    </row>
    <row r="14" spans="2:9">
      <c r="C14" s="11">
        <v>30</v>
      </c>
      <c r="D14" s="11"/>
      <c r="E14" s="11"/>
      <c r="F14" s="11"/>
      <c r="G14" s="11"/>
      <c r="H14" s="11"/>
      <c r="I14" s="11"/>
    </row>
    <row r="15" spans="2:9">
      <c r="C15" s="11">
        <v>35</v>
      </c>
      <c r="D15" s="11"/>
      <c r="E15" s="11"/>
      <c r="F15" s="11"/>
      <c r="G15" s="11"/>
      <c r="H15" s="11"/>
      <c r="I15" s="11"/>
    </row>
    <row r="16" spans="2:9">
      <c r="C16" s="11">
        <v>40</v>
      </c>
      <c r="D16" s="11"/>
      <c r="E16" s="11"/>
      <c r="F16" s="11"/>
      <c r="G16" s="11"/>
      <c r="H16" s="11"/>
      <c r="I16" s="11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H1"/>
    </sheetView>
  </sheetViews>
  <sheetFormatPr defaultRowHeight="16.5"/>
  <cols>
    <col min="4" max="4" width="10.875" bestFit="1" customWidth="1"/>
    <col min="5" max="5" width="11" bestFit="1" customWidth="1"/>
    <col min="6" max="6" width="11" customWidth="1"/>
    <col min="7" max="8" width="10.875" bestFit="1" customWidth="1"/>
  </cols>
  <sheetData>
    <row r="1" spans="1:8" ht="20.25">
      <c r="A1" s="15" t="s">
        <v>179</v>
      </c>
      <c r="B1" s="15"/>
      <c r="C1" s="15"/>
      <c r="D1" s="15"/>
      <c r="E1" s="15"/>
      <c r="F1" s="15"/>
      <c r="G1" s="15"/>
      <c r="H1" s="15"/>
    </row>
    <row r="3" spans="1:8">
      <c r="A3" s="2" t="s">
        <v>112</v>
      </c>
      <c r="B3" s="2" t="s">
        <v>114</v>
      </c>
      <c r="C3" s="2" t="s">
        <v>180</v>
      </c>
      <c r="D3" s="2" t="s">
        <v>181</v>
      </c>
      <c r="E3" s="2" t="s">
        <v>182</v>
      </c>
      <c r="F3" s="2" t="s">
        <v>183</v>
      </c>
      <c r="G3" s="2" t="s">
        <v>184</v>
      </c>
      <c r="H3" s="2" t="s">
        <v>185</v>
      </c>
    </row>
    <row r="4" spans="1:8">
      <c r="A4" s="2" t="s">
        <v>186</v>
      </c>
      <c r="B4" s="2" t="s">
        <v>187</v>
      </c>
      <c r="C4" s="2">
        <v>21</v>
      </c>
      <c r="D4" s="2">
        <v>3200000</v>
      </c>
      <c r="E4" s="2">
        <v>250000</v>
      </c>
      <c r="F4" s="2">
        <v>200000</v>
      </c>
      <c r="G4" s="2">
        <f t="shared" ref="G4:G11" si="0">D4*60%</f>
        <v>1920000</v>
      </c>
      <c r="H4" s="2"/>
    </row>
    <row r="5" spans="1:8">
      <c r="A5" s="2" t="s">
        <v>188</v>
      </c>
      <c r="B5" s="2" t="s">
        <v>189</v>
      </c>
      <c r="C5" s="2">
        <v>16</v>
      </c>
      <c r="D5" s="2">
        <v>2700000</v>
      </c>
      <c r="E5" s="2">
        <v>250000</v>
      </c>
      <c r="F5" s="2">
        <v>200000</v>
      </c>
      <c r="G5" s="2">
        <f t="shared" si="0"/>
        <v>1620000</v>
      </c>
      <c r="H5" s="2"/>
    </row>
    <row r="6" spans="1:8">
      <c r="A6" s="2" t="s">
        <v>190</v>
      </c>
      <c r="B6" s="2" t="s">
        <v>189</v>
      </c>
      <c r="C6" s="2">
        <v>15</v>
      </c>
      <c r="D6" s="2">
        <v>2700000</v>
      </c>
      <c r="E6" s="2">
        <v>250000</v>
      </c>
      <c r="F6" s="2">
        <v>200000</v>
      </c>
      <c r="G6" s="2">
        <f t="shared" si="0"/>
        <v>1620000</v>
      </c>
      <c r="H6" s="2"/>
    </row>
    <row r="7" spans="1:8">
      <c r="A7" s="2" t="s">
        <v>191</v>
      </c>
      <c r="B7" s="2" t="s">
        <v>192</v>
      </c>
      <c r="C7" s="2">
        <v>10</v>
      </c>
      <c r="D7" s="2">
        <v>2300000</v>
      </c>
      <c r="E7" s="2">
        <v>200000</v>
      </c>
      <c r="F7" s="2">
        <v>150000</v>
      </c>
      <c r="G7" s="2">
        <f t="shared" si="0"/>
        <v>1380000</v>
      </c>
      <c r="H7" s="2"/>
    </row>
    <row r="8" spans="1:8">
      <c r="A8" s="2" t="s">
        <v>193</v>
      </c>
      <c r="B8" s="2" t="s">
        <v>192</v>
      </c>
      <c r="C8" s="2">
        <v>8</v>
      </c>
      <c r="D8" s="2">
        <v>2100000</v>
      </c>
      <c r="E8" s="2">
        <v>200000</v>
      </c>
      <c r="F8" s="2">
        <v>150000</v>
      </c>
      <c r="G8" s="2">
        <f t="shared" si="0"/>
        <v>1260000</v>
      </c>
      <c r="H8" s="2"/>
    </row>
    <row r="9" spans="1:8">
      <c r="A9" s="2" t="s">
        <v>194</v>
      </c>
      <c r="B9" s="2" t="s">
        <v>192</v>
      </c>
      <c r="C9" s="2">
        <v>7</v>
      </c>
      <c r="D9" s="2">
        <v>2100000</v>
      </c>
      <c r="E9" s="2">
        <v>200000</v>
      </c>
      <c r="F9" s="2">
        <v>150000</v>
      </c>
      <c r="G9" s="2">
        <f t="shared" si="0"/>
        <v>1260000</v>
      </c>
      <c r="H9" s="2"/>
    </row>
    <row r="10" spans="1:8">
      <c r="A10" s="2" t="s">
        <v>195</v>
      </c>
      <c r="B10" s="2" t="s">
        <v>196</v>
      </c>
      <c r="C10" s="2">
        <v>3</v>
      </c>
      <c r="D10" s="2">
        <v>1700000</v>
      </c>
      <c r="E10" s="2">
        <v>200000</v>
      </c>
      <c r="F10" s="2">
        <v>150000</v>
      </c>
      <c r="G10" s="2">
        <f t="shared" si="0"/>
        <v>1020000</v>
      </c>
      <c r="H10" s="2"/>
    </row>
    <row r="11" spans="1:8">
      <c r="A11" s="2" t="s">
        <v>197</v>
      </c>
      <c r="B11" s="2" t="s">
        <v>196</v>
      </c>
      <c r="C11" s="2">
        <v>2</v>
      </c>
      <c r="D11" s="2">
        <v>1700000</v>
      </c>
      <c r="E11" s="2">
        <v>200000</v>
      </c>
      <c r="F11" s="2">
        <v>150000</v>
      </c>
      <c r="G11" s="2">
        <f t="shared" si="0"/>
        <v>1020000</v>
      </c>
      <c r="H11" s="2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1"/>
    </sheetView>
  </sheetViews>
  <sheetFormatPr defaultRowHeight="16.5"/>
  <sheetData>
    <row r="1" spans="1:4" ht="20.25">
      <c r="A1" s="15" t="s">
        <v>198</v>
      </c>
      <c r="B1" s="15"/>
      <c r="C1" s="15"/>
      <c r="D1" s="15"/>
    </row>
    <row r="2" spans="1:4">
      <c r="A2" s="2" t="s">
        <v>202</v>
      </c>
      <c r="B2" s="2" t="s">
        <v>203</v>
      </c>
      <c r="C2" s="2" t="s">
        <v>204</v>
      </c>
      <c r="D2" s="2" t="s">
        <v>205</v>
      </c>
    </row>
    <row r="3" spans="1:4">
      <c r="A3" s="2" t="s">
        <v>206</v>
      </c>
      <c r="B3" s="2">
        <v>35</v>
      </c>
      <c r="C3" s="2">
        <v>18</v>
      </c>
      <c r="D3" s="2">
        <v>31</v>
      </c>
    </row>
    <row r="4" spans="1:4">
      <c r="A4" s="2" t="s">
        <v>207</v>
      </c>
      <c r="B4" s="2">
        <v>4</v>
      </c>
      <c r="C4" s="2">
        <v>24</v>
      </c>
      <c r="D4" s="2">
        <v>12</v>
      </c>
    </row>
    <row r="5" spans="1:4">
      <c r="A5" s="2" t="s">
        <v>208</v>
      </c>
      <c r="B5" s="2">
        <v>9</v>
      </c>
      <c r="C5" s="2">
        <v>12</v>
      </c>
      <c r="D5" s="2">
        <v>27</v>
      </c>
    </row>
    <row r="6" spans="1:4">
      <c r="A6" s="2" t="s">
        <v>209</v>
      </c>
      <c r="B6" s="2">
        <v>31</v>
      </c>
      <c r="C6" s="2">
        <v>38</v>
      </c>
      <c r="D6" s="2">
        <v>28</v>
      </c>
    </row>
    <row r="7" spans="1:4">
      <c r="A7" s="2" t="s">
        <v>210</v>
      </c>
      <c r="B7" s="2">
        <v>16</v>
      </c>
      <c r="C7" s="2">
        <v>31</v>
      </c>
      <c r="D7" s="2">
        <v>9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컴샘</cp:lastModifiedBy>
  <dcterms:created xsi:type="dcterms:W3CDTF">2014-04-04T11:22:58Z</dcterms:created>
  <dcterms:modified xsi:type="dcterms:W3CDTF">2015-01-06T09:47:37Z</dcterms:modified>
</cp:coreProperties>
</file>