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OJIN\Desktop\컴활2급실기_문제및정답파일_21.2\"/>
    </mc:Choice>
  </mc:AlternateContent>
  <xr:revisionPtr revIDLastSave="0" documentId="13_ncr:1_{03583057-213A-41AE-9161-DE6BE235A15B}" xr6:coauthVersionLast="47" xr6:coauthVersionMax="47" xr10:uidLastSave="{00000000-0000-0000-0000-000000000000}"/>
  <bookViews>
    <workbookView xWindow="3855" yWindow="3855" windowWidth="21600" windowHeight="11385" activeTab="1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81029"/>
</workbook>
</file>

<file path=xl/calcChain.xml><?xml version="1.0" encoding="utf-8"?>
<calcChain xmlns="http://schemas.openxmlformats.org/spreadsheetml/2006/main">
  <c r="C10" i="7" l="1"/>
  <c r="B10" i="7"/>
  <c r="D4" i="7"/>
  <c r="D5" i="7"/>
  <c r="D6" i="7"/>
  <c r="D7" i="7"/>
  <c r="D8" i="7"/>
  <c r="D9" i="7"/>
  <c r="D3" i="7"/>
  <c r="D10" i="7" s="1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3" i="6"/>
  <c r="G11" i="5"/>
  <c r="H11" i="5" s="1"/>
  <c r="G10" i="5"/>
  <c r="H10" i="5" s="1"/>
  <c r="G9" i="5"/>
  <c r="H9" i="5" s="1"/>
  <c r="G8" i="5"/>
  <c r="H8" i="5" s="1"/>
  <c r="G7" i="5"/>
  <c r="H7" i="5" s="1"/>
  <c r="G6" i="5"/>
  <c r="H6" i="5" s="1"/>
  <c r="G5" i="5"/>
  <c r="H5" i="5" s="1"/>
  <c r="G4" i="5"/>
  <c r="H4" i="5" s="1"/>
  <c r="G3" i="5"/>
  <c r="H3" i="5" s="1"/>
  <c r="D35" i="4" l="1"/>
  <c r="D34" i="4"/>
  <c r="D33" i="4"/>
  <c r="D32" i="4"/>
  <c r="D31" i="4"/>
  <c r="D30" i="4"/>
  <c r="D29" i="4"/>
  <c r="D28" i="4"/>
  <c r="D27" i="4"/>
  <c r="F13" i="2" l="1"/>
  <c r="E13" i="2"/>
  <c r="J22" i="3" l="1"/>
  <c r="J21" i="3"/>
  <c r="J20" i="3"/>
  <c r="J19" i="3"/>
  <c r="J18" i="3"/>
  <c r="J17" i="3"/>
  <c r="J16" i="3"/>
  <c r="G5" i="2" l="1"/>
  <c r="G6" i="2"/>
  <c r="G7" i="2"/>
  <c r="G8" i="2"/>
  <c r="G9" i="2"/>
  <c r="G10" i="2"/>
  <c r="G11" i="2"/>
  <c r="G12" i="2"/>
  <c r="G4" i="2"/>
  <c r="G13" i="2" s="1"/>
</calcChain>
</file>

<file path=xl/sharedStrings.xml><?xml version="1.0" encoding="utf-8"?>
<sst xmlns="http://schemas.openxmlformats.org/spreadsheetml/2006/main" count="391" uniqueCount="294">
  <si>
    <t>거래처 연락 현황</t>
    <phoneticPr fontId="1" type="noConversion"/>
  </si>
  <si>
    <t>부서</t>
    <phoneticPr fontId="1" type="noConversion"/>
  </si>
  <si>
    <t>성명</t>
    <phoneticPr fontId="1" type="noConversion"/>
  </si>
  <si>
    <t>직책</t>
    <phoneticPr fontId="1" type="noConversion"/>
  </si>
  <si>
    <t>사원별 퇴직금 내역</t>
    <phoneticPr fontId="1" type="noConversion"/>
  </si>
  <si>
    <t>근속기간</t>
    <phoneticPr fontId="1" type="noConversion"/>
  </si>
  <si>
    <t>기본급</t>
    <phoneticPr fontId="1" type="noConversion"/>
  </si>
  <si>
    <t>수당</t>
    <phoneticPr fontId="1" type="noConversion"/>
  </si>
  <si>
    <t>퇴직금</t>
    <phoneticPr fontId="1" type="noConversion"/>
  </si>
  <si>
    <t>영업부</t>
    <phoneticPr fontId="1" type="noConversion"/>
  </si>
  <si>
    <t>영업부</t>
    <phoneticPr fontId="1" type="noConversion"/>
  </si>
  <si>
    <t>인사부</t>
    <phoneticPr fontId="1" type="noConversion"/>
  </si>
  <si>
    <t>생산부</t>
    <phoneticPr fontId="1" type="noConversion"/>
  </si>
  <si>
    <t>김정화</t>
    <phoneticPr fontId="1" type="noConversion"/>
  </si>
  <si>
    <t>송구완</t>
    <phoneticPr fontId="1" type="noConversion"/>
  </si>
  <si>
    <t>김충렬</t>
    <phoneticPr fontId="1" type="noConversion"/>
  </si>
  <si>
    <t>최민준</t>
    <phoneticPr fontId="1" type="noConversion"/>
  </si>
  <si>
    <t>서강석</t>
    <phoneticPr fontId="1" type="noConversion"/>
  </si>
  <si>
    <t>이감찬</t>
    <phoneticPr fontId="1" type="noConversion"/>
  </si>
  <si>
    <t>김혜영</t>
    <phoneticPr fontId="1" type="noConversion"/>
  </si>
  <si>
    <t>이재석</t>
    <phoneticPr fontId="1" type="noConversion"/>
  </si>
  <si>
    <t>윤재욱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</si>
  <si>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</si>
  <si>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</si>
  <si>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</si>
  <si>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과장</t>
    <phoneticPr fontId="1" type="noConversion"/>
  </si>
  <si>
    <t>매입처</t>
    <phoneticPr fontId="1" type="noConversion"/>
  </si>
  <si>
    <t>담당자</t>
    <phoneticPr fontId="1" type="noConversion"/>
  </si>
  <si>
    <t>상품명</t>
    <phoneticPr fontId="1" type="noConversion"/>
  </si>
  <si>
    <t>상품단가</t>
    <phoneticPr fontId="1" type="noConversion"/>
  </si>
  <si>
    <t>입고수량</t>
    <phoneticPr fontId="1" type="noConversion"/>
  </si>
  <si>
    <t>입고금액</t>
    <phoneticPr fontId="1" type="noConversion"/>
  </si>
  <si>
    <t>은하상사</t>
    <phoneticPr fontId="1" type="noConversion"/>
  </si>
  <si>
    <t>이성실</t>
    <phoneticPr fontId="1" type="noConversion"/>
  </si>
  <si>
    <t>볼펜</t>
    <phoneticPr fontId="1" type="noConversion"/>
  </si>
  <si>
    <t>동성상사</t>
    <phoneticPr fontId="1" type="noConversion"/>
  </si>
  <si>
    <t>유민승</t>
    <phoneticPr fontId="1" type="noConversion"/>
  </si>
  <si>
    <t>포스트잇</t>
    <phoneticPr fontId="1" type="noConversion"/>
  </si>
  <si>
    <t>휴먼상사</t>
    <phoneticPr fontId="1" type="noConversion"/>
  </si>
  <si>
    <t>신은소</t>
    <phoneticPr fontId="1" type="noConversion"/>
  </si>
  <si>
    <t>A4용지</t>
    <phoneticPr fontId="1" type="noConversion"/>
  </si>
  <si>
    <t>평균</t>
    <phoneticPr fontId="1" type="noConversion"/>
  </si>
  <si>
    <t xml:space="preserve">[표1] </t>
    <phoneticPr fontId="5" type="noConversion"/>
  </si>
  <si>
    <t>영어경시대회 점수분포</t>
  </si>
  <si>
    <t xml:space="preserve">[표2] </t>
    <phoneticPr fontId="5" type="noConversion"/>
  </si>
  <si>
    <t>휴게소 평가</t>
    <phoneticPr fontId="1" type="noConversion"/>
  </si>
  <si>
    <t>(단위 : 천 원)</t>
    <phoneticPr fontId="1" type="noConversion"/>
  </si>
  <si>
    <t>이름</t>
    <phoneticPr fontId="1" type="noConversion"/>
  </si>
  <si>
    <t>학교명</t>
    <phoneticPr fontId="1" type="noConversion"/>
  </si>
  <si>
    <t>학년</t>
    <phoneticPr fontId="1" type="noConversion"/>
  </si>
  <si>
    <t>독해</t>
    <phoneticPr fontId="5" type="noConversion"/>
  </si>
  <si>
    <t>청취</t>
    <phoneticPr fontId="5" type="noConversion"/>
  </si>
  <si>
    <t>평균차</t>
    <phoneticPr fontId="1" type="noConversion"/>
  </si>
  <si>
    <t>휴게소명</t>
    <phoneticPr fontId="1" type="noConversion"/>
  </si>
  <si>
    <t>청결도</t>
    <phoneticPr fontId="1" type="noConversion"/>
  </si>
  <si>
    <t>주차장</t>
    <phoneticPr fontId="1" type="noConversion"/>
  </si>
  <si>
    <t>서비스</t>
    <phoneticPr fontId="1" type="noConversion"/>
  </si>
  <si>
    <t>월매출액</t>
    <phoneticPr fontId="1" type="noConversion"/>
  </si>
  <si>
    <t>신성한</t>
    <phoneticPr fontId="5" type="noConversion"/>
  </si>
  <si>
    <t>성포중</t>
    <phoneticPr fontId="1" type="noConversion"/>
  </si>
  <si>
    <t>2학년</t>
    <phoneticPr fontId="1" type="noConversion"/>
  </si>
  <si>
    <t>금강</t>
    <phoneticPr fontId="1" type="noConversion"/>
  </si>
  <si>
    <t>김은혜</t>
    <phoneticPr fontId="5" type="noConversion"/>
  </si>
  <si>
    <t>청인중</t>
    <phoneticPr fontId="5" type="noConversion"/>
  </si>
  <si>
    <t>3학년</t>
    <phoneticPr fontId="5" type="noConversion"/>
  </si>
  <si>
    <t>천안</t>
    <phoneticPr fontId="1" type="noConversion"/>
  </si>
  <si>
    <t>강심장</t>
    <phoneticPr fontId="5" type="noConversion"/>
  </si>
  <si>
    <t>중앙중</t>
    <phoneticPr fontId="5" type="noConversion"/>
  </si>
  <si>
    <t>안성</t>
    <phoneticPr fontId="1" type="noConversion"/>
  </si>
  <si>
    <t>노고리</t>
    <phoneticPr fontId="5" type="noConversion"/>
  </si>
  <si>
    <t>서해중</t>
    <phoneticPr fontId="1" type="noConversion"/>
  </si>
  <si>
    <t>3학년</t>
    <phoneticPr fontId="1" type="noConversion"/>
  </si>
  <si>
    <t>오창</t>
    <phoneticPr fontId="1" type="noConversion"/>
  </si>
  <si>
    <t>안심해</t>
    <phoneticPr fontId="5" type="noConversion"/>
  </si>
  <si>
    <t>군자중</t>
    <phoneticPr fontId="1" type="noConversion"/>
  </si>
  <si>
    <t>입장</t>
    <phoneticPr fontId="1" type="noConversion"/>
  </si>
  <si>
    <t>허영심</t>
    <phoneticPr fontId="5" type="noConversion"/>
  </si>
  <si>
    <t>매향중</t>
    <phoneticPr fontId="5" type="noConversion"/>
  </si>
  <si>
    <t>화성</t>
    <phoneticPr fontId="1" type="noConversion"/>
  </si>
  <si>
    <t xml:space="preserve">[표3] </t>
    <phoneticPr fontId="5" type="noConversion"/>
  </si>
  <si>
    <t>거주지별 청소년 성장분포</t>
    <phoneticPr fontId="1" type="noConversion"/>
  </si>
  <si>
    <t>주차장 우수 휴게소의 월매출액 평균</t>
    <phoneticPr fontId="1" type="noConversion"/>
  </si>
  <si>
    <t>거주지</t>
    <phoneticPr fontId="1" type="noConversion"/>
  </si>
  <si>
    <t>성별</t>
    <phoneticPr fontId="1" type="noConversion"/>
  </si>
  <si>
    <t>나이</t>
    <phoneticPr fontId="1" type="noConversion"/>
  </si>
  <si>
    <t>키</t>
    <phoneticPr fontId="1" type="noConversion"/>
  </si>
  <si>
    <t>몸무게</t>
    <phoneticPr fontId="1" type="noConversion"/>
  </si>
  <si>
    <t>농촌</t>
    <phoneticPr fontId="1" type="noConversion"/>
  </si>
  <si>
    <t>이재능</t>
    <phoneticPr fontId="1" type="noConversion"/>
  </si>
  <si>
    <t>남</t>
    <phoneticPr fontId="1" type="noConversion"/>
  </si>
  <si>
    <t xml:space="preserve">[표4] </t>
    <phoneticPr fontId="5" type="noConversion"/>
  </si>
  <si>
    <t>치과 고객 현황</t>
    <phoneticPr fontId="1" type="noConversion"/>
  </si>
  <si>
    <t>도시</t>
    <phoneticPr fontId="1" type="noConversion"/>
  </si>
  <si>
    <t>전천우</t>
    <phoneticPr fontId="1" type="noConversion"/>
  </si>
  <si>
    <t>고객코드</t>
    <phoneticPr fontId="1" type="noConversion"/>
  </si>
  <si>
    <t>1차검사</t>
    <phoneticPr fontId="1" type="noConversion"/>
  </si>
  <si>
    <t>2차검사</t>
    <phoneticPr fontId="1" type="noConversion"/>
  </si>
  <si>
    <t>3차검사</t>
    <phoneticPr fontId="1" type="noConversion"/>
  </si>
  <si>
    <t>진단결과</t>
    <phoneticPr fontId="1" type="noConversion"/>
  </si>
  <si>
    <t>윤미윤</t>
    <phoneticPr fontId="1" type="noConversion"/>
  </si>
  <si>
    <t>여</t>
    <phoneticPr fontId="1" type="noConversion"/>
  </si>
  <si>
    <t>A001</t>
    <phoneticPr fontId="1" type="noConversion"/>
  </si>
  <si>
    <t>여민홍</t>
    <phoneticPr fontId="1" type="noConversion"/>
  </si>
  <si>
    <t>A002</t>
  </si>
  <si>
    <t>어촌</t>
    <phoneticPr fontId="1" type="noConversion"/>
  </si>
  <si>
    <t>성일화</t>
    <phoneticPr fontId="1" type="noConversion"/>
  </si>
  <si>
    <t>A003</t>
  </si>
  <si>
    <t>김선호</t>
    <phoneticPr fontId="1" type="noConversion"/>
  </si>
  <si>
    <t>A004</t>
  </si>
  <si>
    <t>임상희</t>
    <phoneticPr fontId="1" type="noConversion"/>
  </si>
  <si>
    <t>A005</t>
  </si>
  <si>
    <t>고한숙</t>
    <phoneticPr fontId="1" type="noConversion"/>
  </si>
  <si>
    <t>A006</t>
  </si>
  <si>
    <t>김회식</t>
    <phoneticPr fontId="1" type="noConversion"/>
  </si>
  <si>
    <t>A007</t>
  </si>
  <si>
    <t>A008</t>
  </si>
  <si>
    <t>도시 청소년 키 평균</t>
    <phoneticPr fontId="1" type="noConversion"/>
  </si>
  <si>
    <t>A009</t>
  </si>
  <si>
    <t>A010</t>
  </si>
  <si>
    <t xml:space="preserve">[표5] </t>
    <phoneticPr fontId="5" type="noConversion"/>
  </si>
  <si>
    <t>미술대회 수상내역</t>
    <phoneticPr fontId="1" type="noConversion"/>
  </si>
  <si>
    <t>창의성</t>
    <phoneticPr fontId="1" type="noConversion"/>
  </si>
  <si>
    <t>예술성</t>
    <phoneticPr fontId="1" type="noConversion"/>
  </si>
  <si>
    <t>총점</t>
    <phoneticPr fontId="1" type="noConversion"/>
  </si>
  <si>
    <t>수상내역</t>
    <phoneticPr fontId="1" type="noConversion"/>
  </si>
  <si>
    <t>수상</t>
    <phoneticPr fontId="1" type="noConversion"/>
  </si>
  <si>
    <t>김시준</t>
    <phoneticPr fontId="1" type="noConversion"/>
  </si>
  <si>
    <t>대상</t>
    <phoneticPr fontId="1" type="noConversion"/>
  </si>
  <si>
    <t>최미령</t>
    <phoneticPr fontId="1" type="noConversion"/>
  </si>
  <si>
    <t>금상</t>
    <phoneticPr fontId="1" type="noConversion"/>
  </si>
  <si>
    <t>지승훈</t>
    <phoneticPr fontId="1" type="noConversion"/>
  </si>
  <si>
    <t>은상</t>
    <phoneticPr fontId="1" type="noConversion"/>
  </si>
  <si>
    <t>이성부</t>
    <phoneticPr fontId="1" type="noConversion"/>
  </si>
  <si>
    <t>동상</t>
    <phoneticPr fontId="1" type="noConversion"/>
  </si>
  <si>
    <t>윤성천</t>
    <phoneticPr fontId="1" type="noConversion"/>
  </si>
  <si>
    <t>장려상</t>
    <phoneticPr fontId="1" type="noConversion"/>
  </si>
  <si>
    <t>조희미</t>
    <phoneticPr fontId="1" type="noConversion"/>
  </si>
  <si>
    <t>김은소</t>
    <phoneticPr fontId="1" type="noConversion"/>
  </si>
  <si>
    <t>최예진</t>
    <phoneticPr fontId="1" type="noConversion"/>
  </si>
  <si>
    <t>수상내역 표</t>
    <phoneticPr fontId="1" type="noConversion"/>
  </si>
  <si>
    <t>순위</t>
    <phoneticPr fontId="1" type="noConversion"/>
  </si>
  <si>
    <t>박시운</t>
    <phoneticPr fontId="1" type="noConversion"/>
  </si>
  <si>
    <t>참가상</t>
    <phoneticPr fontId="1" type="noConversion"/>
  </si>
  <si>
    <t>부서별 급여 현황</t>
    <phoneticPr fontId="1" type="noConversion"/>
  </si>
  <si>
    <t>부서명</t>
    <phoneticPr fontId="1" type="noConversion"/>
  </si>
  <si>
    <t>직위</t>
    <phoneticPr fontId="1" type="noConversion"/>
  </si>
  <si>
    <t>성명</t>
    <phoneticPr fontId="1" type="noConversion"/>
  </si>
  <si>
    <t>성별</t>
    <phoneticPr fontId="1" type="noConversion"/>
  </si>
  <si>
    <t>기본급</t>
    <phoneticPr fontId="1" type="noConversion"/>
  </si>
  <si>
    <t>성과금</t>
    <phoneticPr fontId="1" type="noConversion"/>
  </si>
  <si>
    <t>세금</t>
    <phoneticPr fontId="1" type="noConversion"/>
  </si>
  <si>
    <t>실수령액</t>
    <phoneticPr fontId="1" type="noConversion"/>
  </si>
  <si>
    <t>생산부</t>
    <phoneticPr fontId="1" type="noConversion"/>
  </si>
  <si>
    <t>부장</t>
    <phoneticPr fontId="1" type="noConversion"/>
  </si>
  <si>
    <t>최영감</t>
    <phoneticPr fontId="1" type="noConversion"/>
  </si>
  <si>
    <t>남</t>
    <phoneticPr fontId="1" type="noConversion"/>
  </si>
  <si>
    <t>영업부</t>
    <phoneticPr fontId="1" type="noConversion"/>
  </si>
  <si>
    <t>사원</t>
    <phoneticPr fontId="1" type="noConversion"/>
  </si>
  <si>
    <t>박가이</t>
    <phoneticPr fontId="1" type="noConversion"/>
  </si>
  <si>
    <t>생산부</t>
    <phoneticPr fontId="1" type="noConversion"/>
  </si>
  <si>
    <t>대리</t>
    <phoneticPr fontId="1" type="noConversion"/>
  </si>
  <si>
    <t>이승은</t>
    <phoneticPr fontId="1" type="noConversion"/>
  </si>
  <si>
    <t>여</t>
    <phoneticPr fontId="1" type="noConversion"/>
  </si>
  <si>
    <t>사원</t>
    <phoneticPr fontId="1" type="noConversion"/>
  </si>
  <si>
    <t>김성산</t>
    <phoneticPr fontId="1" type="noConversion"/>
  </si>
  <si>
    <t>남</t>
    <phoneticPr fontId="1" type="noConversion"/>
  </si>
  <si>
    <t>기획부</t>
    <phoneticPr fontId="1" type="noConversion"/>
  </si>
  <si>
    <t>부장</t>
    <phoneticPr fontId="1" type="noConversion"/>
  </si>
  <si>
    <t>강오선</t>
    <phoneticPr fontId="1" type="noConversion"/>
  </si>
  <si>
    <t>이재신</t>
    <phoneticPr fontId="1" type="noConversion"/>
  </si>
  <si>
    <t>영업부</t>
    <phoneticPr fontId="1" type="noConversion"/>
  </si>
  <si>
    <t>한이주</t>
    <phoneticPr fontId="1" type="noConversion"/>
  </si>
  <si>
    <t>과장</t>
    <phoneticPr fontId="1" type="noConversion"/>
  </si>
  <si>
    <t>한송이</t>
    <phoneticPr fontId="1" type="noConversion"/>
  </si>
  <si>
    <t>장나주</t>
    <phoneticPr fontId="1" type="noConversion"/>
  </si>
  <si>
    <t>2/4분기 아이스크림 판매 현황</t>
    <phoneticPr fontId="5" type="noConversion"/>
  </si>
  <si>
    <t>제품명</t>
    <phoneticPr fontId="1" type="noConversion"/>
  </si>
  <si>
    <t>판매가격</t>
    <phoneticPr fontId="1" type="noConversion"/>
  </si>
  <si>
    <t>판매량</t>
    <phoneticPr fontId="1" type="noConversion"/>
  </si>
  <si>
    <t>판매금액</t>
    <phoneticPr fontId="1" type="noConversion"/>
  </si>
  <si>
    <t>지역</t>
    <phoneticPr fontId="1" type="noConversion"/>
  </si>
  <si>
    <t>서울</t>
    <phoneticPr fontId="1" type="noConversion"/>
  </si>
  <si>
    <t>부산</t>
    <phoneticPr fontId="1" type="noConversion"/>
  </si>
  <si>
    <t>충북</t>
    <phoneticPr fontId="1" type="noConversion"/>
  </si>
  <si>
    <t>강원도</t>
    <phoneticPr fontId="1" type="noConversion"/>
  </si>
  <si>
    <t>서울</t>
    <phoneticPr fontId="1" type="noConversion"/>
  </si>
  <si>
    <t>강원도</t>
    <phoneticPr fontId="1" type="noConversion"/>
  </si>
  <si>
    <t>대리점코드</t>
    <phoneticPr fontId="1" type="noConversion"/>
  </si>
  <si>
    <t>B001</t>
    <phoneticPr fontId="1" type="noConversion"/>
  </si>
  <si>
    <t>S001</t>
    <phoneticPr fontId="1" type="noConversion"/>
  </si>
  <si>
    <t>S002</t>
    <phoneticPr fontId="1" type="noConversion"/>
  </si>
  <si>
    <t>S003</t>
    <phoneticPr fontId="1" type="noConversion"/>
  </si>
  <si>
    <t>S004</t>
    <phoneticPr fontId="1" type="noConversion"/>
  </si>
  <si>
    <t>B002</t>
    <phoneticPr fontId="1" type="noConversion"/>
  </si>
  <si>
    <t>B003</t>
    <phoneticPr fontId="1" type="noConversion"/>
  </si>
  <si>
    <t>B004</t>
    <phoneticPr fontId="1" type="noConversion"/>
  </si>
  <si>
    <t>C001</t>
    <phoneticPr fontId="1" type="noConversion"/>
  </si>
  <si>
    <t>C002</t>
    <phoneticPr fontId="1" type="noConversion"/>
  </si>
  <si>
    <t>C003</t>
    <phoneticPr fontId="1" type="noConversion"/>
  </si>
  <si>
    <t>C004</t>
    <phoneticPr fontId="1" type="noConversion"/>
  </si>
  <si>
    <t>G001</t>
    <phoneticPr fontId="1" type="noConversion"/>
  </si>
  <si>
    <t>G002</t>
    <phoneticPr fontId="1" type="noConversion"/>
  </si>
  <si>
    <t>G003</t>
    <phoneticPr fontId="1" type="noConversion"/>
  </si>
  <si>
    <t>G004</t>
    <phoneticPr fontId="1" type="noConversion"/>
  </si>
  <si>
    <t>수크리바</t>
    <phoneticPr fontId="1" type="noConversion"/>
  </si>
  <si>
    <t>빵빠레오</t>
    <phoneticPr fontId="1" type="noConversion"/>
  </si>
  <si>
    <t>누구바</t>
    <phoneticPr fontId="1" type="noConversion"/>
  </si>
  <si>
    <t>더위사랑</t>
    <phoneticPr fontId="1" type="noConversion"/>
  </si>
  <si>
    <t>과일 판매 현황</t>
    <phoneticPr fontId="1" type="noConversion"/>
  </si>
  <si>
    <t>참외</t>
    <phoneticPr fontId="1" type="noConversion"/>
  </si>
  <si>
    <t>포도</t>
    <phoneticPr fontId="1" type="noConversion"/>
  </si>
  <si>
    <t>멜론</t>
    <phoneticPr fontId="1" type="noConversion"/>
  </si>
  <si>
    <t>구성비</t>
    <phoneticPr fontId="1" type="noConversion"/>
  </si>
  <si>
    <t>자두</t>
    <phoneticPr fontId="1" type="noConversion"/>
  </si>
  <si>
    <t>수박</t>
    <phoneticPr fontId="1" type="noConversion"/>
  </si>
  <si>
    <t>사과</t>
    <phoneticPr fontId="1" type="noConversion"/>
  </si>
  <si>
    <t>배</t>
    <phoneticPr fontId="1" type="noConversion"/>
  </si>
  <si>
    <t>판매단가</t>
    <phoneticPr fontId="1" type="noConversion"/>
  </si>
  <si>
    <t>판매수량</t>
    <phoneticPr fontId="1" type="noConversion"/>
  </si>
  <si>
    <t>판매금액</t>
    <phoneticPr fontId="1" type="noConversion"/>
  </si>
  <si>
    <t>합계</t>
    <phoneticPr fontId="1" type="noConversion"/>
  </si>
  <si>
    <t>과일명</t>
    <phoneticPr fontId="1" type="noConversion"/>
  </si>
  <si>
    <t>전자제품 점유율 현황</t>
    <phoneticPr fontId="1" type="noConversion"/>
  </si>
  <si>
    <t>제조회사</t>
    <phoneticPr fontId="1" type="noConversion"/>
  </si>
  <si>
    <t>노트북</t>
    <phoneticPr fontId="1" type="noConversion"/>
  </si>
  <si>
    <t>냉장고</t>
    <phoneticPr fontId="1" type="noConversion"/>
  </si>
  <si>
    <t>세탁기</t>
    <phoneticPr fontId="1" type="noConversion"/>
  </si>
  <si>
    <t>TV</t>
    <phoneticPr fontId="1" type="noConversion"/>
  </si>
  <si>
    <t>에어컨</t>
    <phoneticPr fontId="1" type="noConversion"/>
  </si>
  <si>
    <t>단위 : 천대</t>
    <phoneticPr fontId="1" type="noConversion"/>
  </si>
  <si>
    <t>엘주전자</t>
    <phoneticPr fontId="1" type="noConversion"/>
  </si>
  <si>
    <t>상성전자</t>
    <phoneticPr fontId="1" type="noConversion"/>
  </si>
  <si>
    <t>파나소리</t>
    <phoneticPr fontId="1" type="noConversion"/>
  </si>
  <si>
    <t>가나전자</t>
    <phoneticPr fontId="1" type="noConversion"/>
  </si>
  <si>
    <t>미래전자</t>
    <phoneticPr fontId="1" type="noConversion"/>
  </si>
  <si>
    <t>소니아</t>
    <phoneticPr fontId="1" type="noConversion"/>
  </si>
  <si>
    <t>○</t>
  </si>
  <si>
    <t>거래처코드</t>
    <phoneticPr fontId="1" type="noConversion"/>
  </si>
  <si>
    <t>K1001</t>
    <phoneticPr fontId="1" type="noConversion"/>
  </si>
  <si>
    <t>K1002</t>
  </si>
  <si>
    <t>K1003</t>
  </si>
  <si>
    <t>K1004</t>
  </si>
  <si>
    <t>K1005</t>
  </si>
  <si>
    <t>S1001</t>
    <phoneticPr fontId="1" type="noConversion"/>
  </si>
  <si>
    <t>S1002</t>
  </si>
  <si>
    <t>S1003</t>
  </si>
  <si>
    <t>S1004</t>
  </si>
  <si>
    <t>S1005</t>
  </si>
  <si>
    <t>상공유통시스템</t>
    <phoneticPr fontId="1" type="noConversion"/>
  </si>
  <si>
    <t>보험공제조합</t>
    <phoneticPr fontId="1" type="noConversion"/>
  </si>
  <si>
    <t>백성은행</t>
    <phoneticPr fontId="1" type="noConversion"/>
  </si>
  <si>
    <t>유명정보통신</t>
    <phoneticPr fontId="1" type="noConversion"/>
  </si>
  <si>
    <t>한신출판</t>
    <phoneticPr fontId="1" type="noConversion"/>
  </si>
  <si>
    <t>아시아OA유통</t>
    <phoneticPr fontId="1" type="noConversion"/>
  </si>
  <si>
    <t>국민광고기획</t>
    <phoneticPr fontId="1" type="noConversion"/>
  </si>
  <si>
    <t>임금은행</t>
    <phoneticPr fontId="1" type="noConversion"/>
  </si>
  <si>
    <t>거래처</t>
    <phoneticPr fontId="1" type="noConversion"/>
  </si>
  <si>
    <t>대표자</t>
    <phoneticPr fontId="1" type="noConversion"/>
  </si>
  <si>
    <t>업태</t>
    <phoneticPr fontId="1" type="noConversion"/>
  </si>
  <si>
    <t>전화번호</t>
    <phoneticPr fontId="1" type="noConversion"/>
  </si>
  <si>
    <t>거래기간</t>
    <phoneticPr fontId="1" type="noConversion"/>
  </si>
  <si>
    <t>상공출판</t>
    <phoneticPr fontId="1" type="noConversion"/>
  </si>
  <si>
    <t>천상테크노시스템</t>
    <phoneticPr fontId="1" type="noConversion"/>
  </si>
  <si>
    <t>이민군</t>
    <phoneticPr fontId="1" type="noConversion"/>
  </si>
  <si>
    <t>양미리</t>
    <phoneticPr fontId="1" type="noConversion"/>
  </si>
  <si>
    <t>군장신</t>
    <phoneticPr fontId="1" type="noConversion"/>
  </si>
  <si>
    <t>이유만</t>
    <phoneticPr fontId="1" type="noConversion"/>
  </si>
  <si>
    <t>신상주</t>
    <phoneticPr fontId="1" type="noConversion"/>
  </si>
  <si>
    <t>김치국</t>
    <phoneticPr fontId="1" type="noConversion"/>
  </si>
  <si>
    <t>최치수</t>
    <phoneticPr fontId="1" type="noConversion"/>
  </si>
  <si>
    <t>배기양</t>
    <phoneticPr fontId="1" type="noConversion"/>
  </si>
  <si>
    <t>박은형</t>
    <phoneticPr fontId="1" type="noConversion"/>
  </si>
  <si>
    <t>강신수</t>
    <phoneticPr fontId="1" type="noConversion"/>
  </si>
  <si>
    <t>출판인쇄</t>
    <phoneticPr fontId="1" type="noConversion"/>
  </si>
  <si>
    <t>도소매</t>
    <phoneticPr fontId="1" type="noConversion"/>
  </si>
  <si>
    <t>비영리</t>
    <phoneticPr fontId="1" type="noConversion"/>
  </si>
  <si>
    <t>금융</t>
    <phoneticPr fontId="1" type="noConversion"/>
  </si>
  <si>
    <t>정보서비스</t>
    <phoneticPr fontId="1" type="noConversion"/>
  </si>
  <si>
    <t>광고</t>
    <phoneticPr fontId="1" type="noConversion"/>
  </si>
  <si>
    <t>02)6070-3967</t>
    <phoneticPr fontId="1" type="noConversion"/>
  </si>
  <si>
    <t>031)4934-8463</t>
    <phoneticPr fontId="1" type="noConversion"/>
  </si>
  <si>
    <t>031)4684-6878</t>
    <phoneticPr fontId="1" type="noConversion"/>
  </si>
  <si>
    <t>02)4354-8763</t>
    <phoneticPr fontId="1" type="noConversion"/>
  </si>
  <si>
    <t>02)7384-1387</t>
    <phoneticPr fontId="1" type="noConversion"/>
  </si>
  <si>
    <t>02)5070-6248</t>
    <phoneticPr fontId="1" type="noConversion"/>
  </si>
  <si>
    <t>02)5070-2984</t>
    <phoneticPr fontId="1" type="noConversion"/>
  </si>
  <si>
    <t>031)6397-5846</t>
    <phoneticPr fontId="1" type="noConversion"/>
  </si>
  <si>
    <t>02)8684-5462</t>
    <phoneticPr fontId="1" type="noConversion"/>
  </si>
  <si>
    <t>02)6847-8479</t>
    <phoneticPr fontId="1" type="noConversion"/>
  </si>
  <si>
    <t>3년</t>
    <phoneticPr fontId="1" type="noConversion"/>
  </si>
  <si>
    <t>2년</t>
    <phoneticPr fontId="1" type="noConversion"/>
  </si>
  <si>
    <t>5년</t>
    <phoneticPr fontId="1" type="noConversion"/>
  </si>
  <si>
    <t>4년</t>
    <phoneticPr fontId="1" type="noConversion"/>
  </si>
  <si>
    <t>6년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</si>
</sst>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2" fontId="0" fillId="0" borderId="1" xfId="1" applyFont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8" fillId="0" borderId="0" xfId="0" applyFont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176" fontId="7" fillId="0" borderId="1" xfId="2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vertical="center"/>
    </xf>
    <xf numFmtId="42" fontId="8" fillId="0" borderId="1" xfId="1" applyFont="1" applyBorder="1" applyAlignment="1">
      <alignment horizontal="center" vertical="center"/>
    </xf>
    <xf numFmtId="42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41" fontId="8" fillId="0" borderId="1" xfId="3" applyFont="1" applyBorder="1">
      <alignment vertical="center"/>
    </xf>
    <xf numFmtId="41" fontId="0" fillId="0" borderId="1" xfId="3" applyFont="1" applyBorder="1">
      <alignment vertical="center"/>
    </xf>
    <xf numFmtId="41" fontId="0" fillId="0" borderId="1" xfId="0" applyNumberFormat="1" applyBorder="1">
      <alignment vertical="center"/>
    </xf>
    <xf numFmtId="0" fontId="9" fillId="0" borderId="0" xfId="0" applyFont="1" applyAlignment="1">
      <alignment vertical="center"/>
    </xf>
    <xf numFmtId="9" fontId="0" fillId="0" borderId="1" xfId="4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5">
    <cellStyle name="백분율" xfId="4" builtinId="5"/>
    <cellStyle name="쉼표 [0]" xfId="3" builtinId="6"/>
    <cellStyle name="통화 [0]" xfId="1" builtinId="7"/>
    <cellStyle name="표준" xfId="0" builtinId="0"/>
    <cellStyle name="표준_Sheet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workbookViewId="0">
      <selection activeCell="F13" sqref="F13"/>
    </sheetView>
  </sheetViews>
  <sheetFormatPr defaultRowHeight="16.5"/>
  <cols>
    <col min="1" max="1" width="11" customWidth="1"/>
    <col min="2" max="2" width="17.25" bestFit="1" customWidth="1"/>
    <col min="4" max="4" width="11" bestFit="1" customWidth="1"/>
    <col min="5" max="5" width="14.25" bestFit="1" customWidth="1"/>
  </cols>
  <sheetData>
    <row r="1" spans="1:6">
      <c r="A1" t="s">
        <v>0</v>
      </c>
    </row>
    <row r="2" spans="1:6">
      <c r="A2" t="s">
        <v>237</v>
      </c>
      <c r="B2" t="s">
        <v>256</v>
      </c>
      <c r="C2" t="s">
        <v>257</v>
      </c>
      <c r="D2" t="s">
        <v>258</v>
      </c>
      <c r="E2" t="s">
        <v>259</v>
      </c>
      <c r="F2" t="s">
        <v>260</v>
      </c>
    </row>
    <row r="3" spans="1:6">
      <c r="A3" t="s">
        <v>238</v>
      </c>
      <c r="B3" t="s">
        <v>261</v>
      </c>
      <c r="C3" t="s">
        <v>263</v>
      </c>
      <c r="D3" t="s">
        <v>273</v>
      </c>
      <c r="E3" t="s">
        <v>279</v>
      </c>
      <c r="F3" t="s">
        <v>289</v>
      </c>
    </row>
    <row r="4" spans="1:6">
      <c r="A4" t="s">
        <v>239</v>
      </c>
      <c r="B4" t="s">
        <v>248</v>
      </c>
      <c r="C4" t="s">
        <v>264</v>
      </c>
      <c r="D4" t="s">
        <v>274</v>
      </c>
      <c r="E4" t="s">
        <v>280</v>
      </c>
      <c r="F4" t="s">
        <v>290</v>
      </c>
    </row>
    <row r="5" spans="1:6">
      <c r="A5" t="s">
        <v>240</v>
      </c>
      <c r="B5" t="s">
        <v>249</v>
      </c>
      <c r="C5" t="s">
        <v>265</v>
      </c>
      <c r="D5" t="s">
        <v>275</v>
      </c>
      <c r="E5" t="s">
        <v>281</v>
      </c>
      <c r="F5" t="s">
        <v>291</v>
      </c>
    </row>
    <row r="6" spans="1:6">
      <c r="A6" t="s">
        <v>241</v>
      </c>
      <c r="B6" t="s">
        <v>250</v>
      </c>
      <c r="C6" t="s">
        <v>266</v>
      </c>
      <c r="D6" t="s">
        <v>276</v>
      </c>
      <c r="E6" t="s">
        <v>287</v>
      </c>
      <c r="F6" t="s">
        <v>289</v>
      </c>
    </row>
    <row r="7" spans="1:6">
      <c r="A7" t="s">
        <v>242</v>
      </c>
      <c r="B7" t="s">
        <v>251</v>
      </c>
      <c r="C7" t="s">
        <v>267</v>
      </c>
      <c r="D7" t="s">
        <v>277</v>
      </c>
      <c r="E7" t="s">
        <v>282</v>
      </c>
      <c r="F7" t="s">
        <v>292</v>
      </c>
    </row>
    <row r="8" spans="1:6">
      <c r="A8" t="s">
        <v>243</v>
      </c>
      <c r="B8" t="s">
        <v>252</v>
      </c>
      <c r="C8" t="s">
        <v>268</v>
      </c>
      <c r="D8" t="s">
        <v>273</v>
      </c>
      <c r="E8" t="s">
        <v>283</v>
      </c>
      <c r="F8" t="s">
        <v>291</v>
      </c>
    </row>
    <row r="9" spans="1:6">
      <c r="A9" t="s">
        <v>244</v>
      </c>
      <c r="B9" t="s">
        <v>253</v>
      </c>
      <c r="C9" t="s">
        <v>269</v>
      </c>
      <c r="D9" t="s">
        <v>274</v>
      </c>
      <c r="E9" t="s">
        <v>284</v>
      </c>
      <c r="F9" t="s">
        <v>293</v>
      </c>
    </row>
    <row r="10" spans="1:6">
      <c r="A10" t="s">
        <v>245</v>
      </c>
      <c r="B10" t="s">
        <v>254</v>
      </c>
      <c r="C10" t="s">
        <v>270</v>
      </c>
      <c r="D10" t="s">
        <v>278</v>
      </c>
      <c r="E10" t="s">
        <v>285</v>
      </c>
      <c r="F10" t="s">
        <v>289</v>
      </c>
    </row>
    <row r="11" spans="1:6">
      <c r="A11" t="s">
        <v>246</v>
      </c>
      <c r="B11" t="s">
        <v>255</v>
      </c>
      <c r="C11" t="s">
        <v>271</v>
      </c>
      <c r="D11" t="s">
        <v>276</v>
      </c>
      <c r="E11" t="s">
        <v>286</v>
      </c>
      <c r="F11" t="s">
        <v>291</v>
      </c>
    </row>
    <row r="12" spans="1:6">
      <c r="A12" t="s">
        <v>247</v>
      </c>
      <c r="B12" t="s">
        <v>262</v>
      </c>
      <c r="C12" t="s">
        <v>272</v>
      </c>
      <c r="D12" t="s">
        <v>277</v>
      </c>
      <c r="E12" t="s">
        <v>288</v>
      </c>
      <c r="F12" t="s">
        <v>292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tabSelected="1" workbookViewId="0">
      <selection activeCell="B1" sqref="B1"/>
    </sheetView>
  </sheetViews>
  <sheetFormatPr defaultRowHeight="16.5"/>
  <cols>
    <col min="7" max="7" width="10.5" bestFit="1" customWidth="1"/>
  </cols>
  <sheetData>
    <row r="1" spans="1:7">
      <c r="A1" t="s">
        <v>4</v>
      </c>
    </row>
    <row r="3" spans="1:7">
      <c r="A3" t="s">
        <v>1</v>
      </c>
      <c r="B3" t="s">
        <v>2</v>
      </c>
      <c r="C3" t="s">
        <v>3</v>
      </c>
      <c r="D3" t="s">
        <v>5</v>
      </c>
      <c r="E3" t="s">
        <v>6</v>
      </c>
      <c r="F3" t="s">
        <v>7</v>
      </c>
      <c r="G3" t="s">
        <v>8</v>
      </c>
    </row>
    <row r="4" spans="1:7">
      <c r="A4" t="s">
        <v>9</v>
      </c>
      <c r="B4" t="s">
        <v>13</v>
      </c>
      <c r="C4" t="s">
        <v>22</v>
      </c>
      <c r="D4">
        <v>23</v>
      </c>
      <c r="E4">
        <v>3600000</v>
      </c>
      <c r="F4">
        <v>1000000</v>
      </c>
      <c r="G4">
        <f>D4*E4+F4*10</f>
        <v>92800000</v>
      </c>
    </row>
    <row r="5" spans="1:7">
      <c r="A5" t="s">
        <v>10</v>
      </c>
      <c r="B5" t="s">
        <v>14</v>
      </c>
      <c r="C5" t="s">
        <v>23</v>
      </c>
      <c r="D5">
        <v>19</v>
      </c>
      <c r="E5">
        <v>3000000</v>
      </c>
      <c r="F5">
        <v>700000</v>
      </c>
      <c r="G5">
        <f t="shared" ref="G5:G12" si="0">D5*E5+F5*10</f>
        <v>64000000</v>
      </c>
    </row>
    <row r="6" spans="1:7">
      <c r="A6" t="s">
        <v>9</v>
      </c>
      <c r="B6" t="s">
        <v>15</v>
      </c>
      <c r="C6" t="s">
        <v>24</v>
      </c>
      <c r="D6">
        <v>7</v>
      </c>
      <c r="E6">
        <v>2400000</v>
      </c>
      <c r="F6">
        <v>500000</v>
      </c>
      <c r="G6">
        <f t="shared" si="0"/>
        <v>21800000</v>
      </c>
    </row>
    <row r="7" spans="1:7">
      <c r="A7" t="s">
        <v>11</v>
      </c>
      <c r="B7" t="s">
        <v>16</v>
      </c>
      <c r="C7" t="s">
        <v>22</v>
      </c>
      <c r="D7">
        <v>24</v>
      </c>
      <c r="E7">
        <v>3800000</v>
      </c>
      <c r="F7">
        <v>1000000</v>
      </c>
      <c r="G7">
        <f t="shared" si="0"/>
        <v>101200000</v>
      </c>
    </row>
    <row r="8" spans="1:7">
      <c r="A8" t="s">
        <v>11</v>
      </c>
      <c r="B8" t="s">
        <v>17</v>
      </c>
      <c r="C8" t="s">
        <v>23</v>
      </c>
      <c r="D8">
        <v>13</v>
      </c>
      <c r="E8">
        <v>2800000</v>
      </c>
      <c r="F8">
        <v>700000</v>
      </c>
      <c r="G8">
        <f t="shared" si="0"/>
        <v>43400000</v>
      </c>
    </row>
    <row r="9" spans="1:7">
      <c r="A9" t="s">
        <v>11</v>
      </c>
      <c r="B9" t="s">
        <v>18</v>
      </c>
      <c r="C9" t="s">
        <v>24</v>
      </c>
      <c r="D9">
        <v>8</v>
      </c>
      <c r="E9">
        <v>2100000</v>
      </c>
      <c r="F9">
        <v>500000</v>
      </c>
      <c r="G9">
        <f t="shared" si="0"/>
        <v>21800000</v>
      </c>
    </row>
    <row r="10" spans="1:7">
      <c r="A10" t="s">
        <v>12</v>
      </c>
      <c r="B10" t="s">
        <v>19</v>
      </c>
      <c r="C10" t="s">
        <v>22</v>
      </c>
      <c r="D10">
        <v>22</v>
      </c>
      <c r="E10">
        <v>3500000</v>
      </c>
      <c r="F10">
        <v>1000000</v>
      </c>
      <c r="G10">
        <f t="shared" si="0"/>
        <v>87000000</v>
      </c>
    </row>
    <row r="11" spans="1:7">
      <c r="A11" t="s">
        <v>12</v>
      </c>
      <c r="B11" t="s">
        <v>20</v>
      </c>
      <c r="C11" t="s">
        <v>25</v>
      </c>
      <c r="D11">
        <v>15</v>
      </c>
      <c r="E11">
        <v>2900000</v>
      </c>
      <c r="F11">
        <v>700000</v>
      </c>
      <c r="G11">
        <f t="shared" si="0"/>
        <v>50500000</v>
      </c>
    </row>
    <row r="12" spans="1:7">
      <c r="A12" t="s">
        <v>12</v>
      </c>
      <c r="B12" t="s">
        <v>21</v>
      </c>
      <c r="C12" t="s">
        <v>24</v>
      </c>
      <c r="D12">
        <v>6</v>
      </c>
      <c r="E12">
        <v>2000000</v>
      </c>
      <c r="F12">
        <v>500000</v>
      </c>
      <c r="G12">
        <f t="shared" si="0"/>
        <v>17000000</v>
      </c>
    </row>
    <row r="13" spans="1:7">
      <c r="A13" t="s">
        <v>41</v>
      </c>
      <c r="E13">
        <f>ROUND(AVERAGE(E4:E12),0)</f>
        <v>2900000</v>
      </c>
      <c r="F13">
        <f t="shared" ref="F13:G13" si="1">ROUND(AVERAGE(F4:F12),0)</f>
        <v>733333</v>
      </c>
      <c r="G13">
        <f t="shared" si="1"/>
        <v>55500000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E15:J23"/>
  <sheetViews>
    <sheetView workbookViewId="0"/>
  </sheetViews>
  <sheetFormatPr defaultRowHeight="16.5"/>
  <cols>
    <col min="1" max="1" width="2.625" customWidth="1"/>
    <col min="8" max="8" width="9.75" bestFit="1" customWidth="1"/>
    <col min="10" max="10" width="10.875" bestFit="1" customWidth="1"/>
  </cols>
  <sheetData>
    <row r="15" spans="5:10">
      <c r="E15" s="1" t="s">
        <v>26</v>
      </c>
      <c r="F15" s="1" t="s">
        <v>27</v>
      </c>
      <c r="G15" s="1" t="s">
        <v>28</v>
      </c>
      <c r="H15" s="1" t="s">
        <v>29</v>
      </c>
      <c r="I15" s="1" t="s">
        <v>30</v>
      </c>
      <c r="J15" s="1" t="s">
        <v>31</v>
      </c>
    </row>
    <row r="16" spans="5:10">
      <c r="E16" s="1" t="s">
        <v>32</v>
      </c>
      <c r="F16" s="1" t="s">
        <v>33</v>
      </c>
      <c r="G16" s="1" t="s">
        <v>34</v>
      </c>
      <c r="H16" s="2">
        <v>10000</v>
      </c>
      <c r="I16" s="3">
        <v>15</v>
      </c>
      <c r="J16" s="2">
        <f>H16*I16</f>
        <v>150000</v>
      </c>
    </row>
    <row r="17" spans="5:10">
      <c r="E17" s="1" t="s">
        <v>35</v>
      </c>
      <c r="F17" s="1" t="s">
        <v>36</v>
      </c>
      <c r="G17" s="1" t="s">
        <v>37</v>
      </c>
      <c r="H17" s="2">
        <v>12000</v>
      </c>
      <c r="I17" s="3">
        <v>20</v>
      </c>
      <c r="J17" s="2">
        <f t="shared" ref="J17:J22" si="0">H17*I17</f>
        <v>240000</v>
      </c>
    </row>
    <row r="18" spans="5:10">
      <c r="E18" s="1" t="s">
        <v>38</v>
      </c>
      <c r="F18" s="1" t="s">
        <v>39</v>
      </c>
      <c r="G18" s="1" t="s">
        <v>40</v>
      </c>
      <c r="H18" s="2">
        <v>22000</v>
      </c>
      <c r="I18" s="3">
        <v>8</v>
      </c>
      <c r="J18" s="2">
        <f t="shared" si="0"/>
        <v>176000</v>
      </c>
    </row>
    <row r="19" spans="5:10">
      <c r="E19" s="1" t="s">
        <v>32</v>
      </c>
      <c r="F19" s="1" t="s">
        <v>33</v>
      </c>
      <c r="G19" s="1" t="s">
        <v>34</v>
      </c>
      <c r="H19" s="2">
        <v>10000</v>
      </c>
      <c r="I19" s="3">
        <v>18</v>
      </c>
      <c r="J19" s="2">
        <f t="shared" si="0"/>
        <v>180000</v>
      </c>
    </row>
    <row r="20" spans="5:10">
      <c r="E20" s="1" t="s">
        <v>35</v>
      </c>
      <c r="F20" s="1" t="s">
        <v>36</v>
      </c>
      <c r="G20" s="1" t="s">
        <v>37</v>
      </c>
      <c r="H20" s="2">
        <v>12000</v>
      </c>
      <c r="I20" s="3">
        <v>24</v>
      </c>
      <c r="J20" s="2">
        <f t="shared" si="0"/>
        <v>288000</v>
      </c>
    </row>
    <row r="21" spans="5:10">
      <c r="E21" s="1" t="s">
        <v>38</v>
      </c>
      <c r="F21" s="1" t="s">
        <v>39</v>
      </c>
      <c r="G21" s="1" t="s">
        <v>40</v>
      </c>
      <c r="H21" s="2">
        <v>22000</v>
      </c>
      <c r="I21" s="3">
        <v>10</v>
      </c>
      <c r="J21" s="2">
        <f t="shared" si="0"/>
        <v>220000</v>
      </c>
    </row>
    <row r="22" spans="5:10">
      <c r="E22" s="1" t="s">
        <v>38</v>
      </c>
      <c r="F22" s="1" t="s">
        <v>39</v>
      </c>
      <c r="G22" s="1" t="s">
        <v>40</v>
      </c>
      <c r="H22" s="2">
        <v>22000</v>
      </c>
      <c r="I22" s="3">
        <v>15</v>
      </c>
      <c r="J22" s="2">
        <f t="shared" si="0"/>
        <v>330000</v>
      </c>
    </row>
    <row r="23" spans="5:10">
      <c r="E23" s="4"/>
      <c r="F23" s="4"/>
      <c r="G23" s="4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5"/>
  <sheetViews>
    <sheetView workbookViewId="0"/>
  </sheetViews>
  <sheetFormatPr defaultRowHeight="16.5"/>
  <cols>
    <col min="1" max="11" width="9" style="9"/>
    <col min="12" max="12" width="12.75" style="9" bestFit="1" customWidth="1"/>
    <col min="13" max="16384" width="9" style="9"/>
  </cols>
  <sheetData>
    <row r="1" spans="1:12">
      <c r="A1" s="5" t="s">
        <v>42</v>
      </c>
      <c r="B1" s="6" t="s">
        <v>43</v>
      </c>
      <c r="C1" s="7"/>
      <c r="D1" s="8"/>
      <c r="H1" s="5" t="s">
        <v>44</v>
      </c>
      <c r="I1" s="6" t="s">
        <v>45</v>
      </c>
      <c r="L1" s="9" t="s">
        <v>46</v>
      </c>
    </row>
    <row r="2" spans="1:12">
      <c r="A2" s="10" t="s">
        <v>47</v>
      </c>
      <c r="B2" s="10" t="s">
        <v>48</v>
      </c>
      <c r="C2" s="10" t="s">
        <v>49</v>
      </c>
      <c r="D2" s="10" t="s">
        <v>50</v>
      </c>
      <c r="E2" s="10" t="s">
        <v>51</v>
      </c>
      <c r="F2" s="11" t="s">
        <v>52</v>
      </c>
      <c r="H2" s="12" t="s">
        <v>53</v>
      </c>
      <c r="I2" s="12" t="s">
        <v>54</v>
      </c>
      <c r="J2" s="12" t="s">
        <v>55</v>
      </c>
      <c r="K2" s="12" t="s">
        <v>56</v>
      </c>
      <c r="L2" s="12" t="s">
        <v>57</v>
      </c>
    </row>
    <row r="3" spans="1:12">
      <c r="A3" s="13" t="s">
        <v>58</v>
      </c>
      <c r="B3" s="13" t="s">
        <v>59</v>
      </c>
      <c r="C3" s="13" t="s">
        <v>60</v>
      </c>
      <c r="D3" s="14">
        <v>86</v>
      </c>
      <c r="E3" s="14">
        <v>79</v>
      </c>
      <c r="F3" s="15"/>
      <c r="H3" s="12" t="s">
        <v>61</v>
      </c>
      <c r="I3" s="28" t="s">
        <v>236</v>
      </c>
      <c r="J3" s="28" t="s">
        <v>236</v>
      </c>
      <c r="K3" s="28" t="s">
        <v>236</v>
      </c>
      <c r="L3" s="16">
        <v>5465000</v>
      </c>
    </row>
    <row r="4" spans="1:12">
      <c r="A4" s="13" t="s">
        <v>62</v>
      </c>
      <c r="B4" s="13" t="s">
        <v>63</v>
      </c>
      <c r="C4" s="13" t="s">
        <v>64</v>
      </c>
      <c r="D4" s="14">
        <v>98</v>
      </c>
      <c r="E4" s="14">
        <v>94</v>
      </c>
      <c r="F4" s="15"/>
      <c r="H4" s="12" t="s">
        <v>65</v>
      </c>
      <c r="I4" s="28" t="s">
        <v>236</v>
      </c>
      <c r="J4" s="12"/>
      <c r="K4" s="28" t="s">
        <v>236</v>
      </c>
      <c r="L4" s="16">
        <v>3681000</v>
      </c>
    </row>
    <row r="5" spans="1:12">
      <c r="A5" s="13" t="s">
        <v>66</v>
      </c>
      <c r="B5" s="13" t="s">
        <v>67</v>
      </c>
      <c r="C5" s="13" t="s">
        <v>64</v>
      </c>
      <c r="D5" s="14">
        <v>95</v>
      </c>
      <c r="E5" s="14">
        <v>85</v>
      </c>
      <c r="F5" s="15"/>
      <c r="H5" s="12" t="s">
        <v>68</v>
      </c>
      <c r="I5" s="12"/>
      <c r="J5" s="28" t="s">
        <v>236</v>
      </c>
      <c r="K5" s="28" t="s">
        <v>236</v>
      </c>
      <c r="L5" s="16">
        <v>4400000</v>
      </c>
    </row>
    <row r="6" spans="1:12">
      <c r="A6" s="10" t="s">
        <v>69</v>
      </c>
      <c r="B6" s="13" t="s">
        <v>70</v>
      </c>
      <c r="C6" s="13" t="s">
        <v>71</v>
      </c>
      <c r="D6" s="14">
        <v>87</v>
      </c>
      <c r="E6" s="14">
        <v>88</v>
      </c>
      <c r="F6" s="15"/>
      <c r="H6" s="12" t="s">
        <v>72</v>
      </c>
      <c r="I6" s="28" t="s">
        <v>236</v>
      </c>
      <c r="J6" s="28" t="s">
        <v>236</v>
      </c>
      <c r="K6" s="28" t="s">
        <v>236</v>
      </c>
      <c r="L6" s="16">
        <v>6600000</v>
      </c>
    </row>
    <row r="7" spans="1:12">
      <c r="A7" s="13" t="s">
        <v>73</v>
      </c>
      <c r="B7" s="13" t="s">
        <v>74</v>
      </c>
      <c r="C7" s="13" t="s">
        <v>60</v>
      </c>
      <c r="D7" s="14">
        <v>92</v>
      </c>
      <c r="E7" s="14">
        <v>91</v>
      </c>
      <c r="F7" s="15"/>
      <c r="H7" s="12" t="s">
        <v>75</v>
      </c>
      <c r="I7" s="28" t="s">
        <v>236</v>
      </c>
      <c r="J7" s="28" t="s">
        <v>236</v>
      </c>
      <c r="K7" s="12"/>
      <c r="L7" s="16">
        <v>3824000</v>
      </c>
    </row>
    <row r="8" spans="1:12">
      <c r="A8" s="13" t="s">
        <v>76</v>
      </c>
      <c r="B8" s="13" t="s">
        <v>77</v>
      </c>
      <c r="C8" s="13" t="s">
        <v>64</v>
      </c>
      <c r="D8" s="14">
        <v>91</v>
      </c>
      <c r="E8" s="14">
        <v>89</v>
      </c>
      <c r="F8" s="15"/>
      <c r="H8" s="12" t="s">
        <v>78</v>
      </c>
      <c r="I8" s="28" t="s">
        <v>236</v>
      </c>
      <c r="J8" s="12"/>
      <c r="K8" s="28" t="s">
        <v>236</v>
      </c>
      <c r="L8" s="16">
        <v>4867000</v>
      </c>
    </row>
    <row r="10" spans="1:12">
      <c r="A10" s="5" t="s">
        <v>79</v>
      </c>
      <c r="B10" s="6" t="s">
        <v>80</v>
      </c>
      <c r="H10" s="29" t="s">
        <v>81</v>
      </c>
      <c r="I10" s="29"/>
      <c r="J10" s="29"/>
      <c r="K10" s="29"/>
      <c r="L10" s="17"/>
    </row>
    <row r="11" spans="1:12">
      <c r="A11" s="12" t="s">
        <v>82</v>
      </c>
      <c r="B11" s="12" t="s">
        <v>47</v>
      </c>
      <c r="C11" s="12" t="s">
        <v>83</v>
      </c>
      <c r="D11" s="12" t="s">
        <v>84</v>
      </c>
      <c r="E11" s="12" t="s">
        <v>85</v>
      </c>
      <c r="F11" s="12" t="s">
        <v>86</v>
      </c>
    </row>
    <row r="12" spans="1:12">
      <c r="A12" s="12" t="s">
        <v>87</v>
      </c>
      <c r="B12" s="12" t="s">
        <v>88</v>
      </c>
      <c r="C12" s="12" t="s">
        <v>89</v>
      </c>
      <c r="D12" s="18">
        <v>16</v>
      </c>
      <c r="E12" s="18">
        <v>171</v>
      </c>
      <c r="F12" s="18">
        <v>62</v>
      </c>
      <c r="H12" s="5" t="s">
        <v>90</v>
      </c>
      <c r="I12" s="6" t="s">
        <v>91</v>
      </c>
    </row>
    <row r="13" spans="1:12">
      <c r="A13" s="12" t="s">
        <v>92</v>
      </c>
      <c r="B13" s="12" t="s">
        <v>93</v>
      </c>
      <c r="C13" s="12" t="s">
        <v>89</v>
      </c>
      <c r="D13" s="18">
        <v>15</v>
      </c>
      <c r="E13" s="18">
        <v>167</v>
      </c>
      <c r="F13" s="18">
        <v>66</v>
      </c>
      <c r="H13" s="12" t="s">
        <v>94</v>
      </c>
      <c r="I13" s="12" t="s">
        <v>95</v>
      </c>
      <c r="J13" s="12" t="s">
        <v>96</v>
      </c>
      <c r="K13" s="12" t="s">
        <v>97</v>
      </c>
      <c r="L13" s="11" t="s">
        <v>98</v>
      </c>
    </row>
    <row r="14" spans="1:12">
      <c r="A14" s="12" t="s">
        <v>92</v>
      </c>
      <c r="B14" s="12" t="s">
        <v>99</v>
      </c>
      <c r="C14" s="12" t="s">
        <v>100</v>
      </c>
      <c r="D14" s="18">
        <v>16</v>
      </c>
      <c r="E14" s="18">
        <v>159</v>
      </c>
      <c r="F14" s="18">
        <v>50</v>
      </c>
      <c r="H14" s="12" t="s">
        <v>101</v>
      </c>
      <c r="I14" s="18">
        <v>3</v>
      </c>
      <c r="J14" s="18">
        <v>3</v>
      </c>
      <c r="K14" s="18">
        <v>4</v>
      </c>
      <c r="L14" s="12"/>
    </row>
    <row r="15" spans="1:12">
      <c r="A15" s="12" t="s">
        <v>87</v>
      </c>
      <c r="B15" s="12" t="s">
        <v>102</v>
      </c>
      <c r="C15" s="12" t="s">
        <v>100</v>
      </c>
      <c r="D15" s="18">
        <v>16</v>
      </c>
      <c r="E15" s="18">
        <v>161</v>
      </c>
      <c r="F15" s="18">
        <v>50</v>
      </c>
      <c r="H15" s="12" t="s">
        <v>103</v>
      </c>
      <c r="I15" s="18">
        <v>2</v>
      </c>
      <c r="J15" s="18">
        <v>5</v>
      </c>
      <c r="K15" s="18">
        <v>5</v>
      </c>
      <c r="L15" s="12"/>
    </row>
    <row r="16" spans="1:12">
      <c r="A16" s="12" t="s">
        <v>104</v>
      </c>
      <c r="B16" s="12" t="s">
        <v>105</v>
      </c>
      <c r="C16" s="12" t="s">
        <v>89</v>
      </c>
      <c r="D16" s="18">
        <v>15</v>
      </c>
      <c r="E16" s="18">
        <v>170</v>
      </c>
      <c r="F16" s="18">
        <v>57</v>
      </c>
      <c r="H16" s="12" t="s">
        <v>106</v>
      </c>
      <c r="I16" s="18">
        <v>4</v>
      </c>
      <c r="J16" s="18">
        <v>4</v>
      </c>
      <c r="K16" s="18">
        <v>6</v>
      </c>
      <c r="L16" s="12"/>
    </row>
    <row r="17" spans="1:12">
      <c r="A17" s="12" t="s">
        <v>92</v>
      </c>
      <c r="B17" s="12" t="s">
        <v>107</v>
      </c>
      <c r="C17" s="12" t="s">
        <v>89</v>
      </c>
      <c r="D17" s="18">
        <v>16</v>
      </c>
      <c r="E17" s="18">
        <v>174</v>
      </c>
      <c r="F17" s="18">
        <v>60</v>
      </c>
      <c r="H17" s="12" t="s">
        <v>108</v>
      </c>
      <c r="I17" s="18">
        <v>2</v>
      </c>
      <c r="J17" s="18">
        <v>3</v>
      </c>
      <c r="K17" s="18">
        <v>3</v>
      </c>
      <c r="L17" s="12"/>
    </row>
    <row r="18" spans="1:12">
      <c r="A18" s="12" t="s">
        <v>104</v>
      </c>
      <c r="B18" s="12" t="s">
        <v>109</v>
      </c>
      <c r="C18" s="12" t="s">
        <v>100</v>
      </c>
      <c r="D18" s="18">
        <v>15</v>
      </c>
      <c r="E18" s="18">
        <v>162</v>
      </c>
      <c r="F18" s="18">
        <v>48</v>
      </c>
      <c r="H18" s="12" t="s">
        <v>110</v>
      </c>
      <c r="I18" s="18">
        <v>2</v>
      </c>
      <c r="J18" s="18">
        <v>2</v>
      </c>
      <c r="K18" s="18">
        <v>5</v>
      </c>
      <c r="L18" s="12"/>
    </row>
    <row r="19" spans="1:12">
      <c r="A19" s="12" t="s">
        <v>87</v>
      </c>
      <c r="B19" s="12" t="s">
        <v>111</v>
      </c>
      <c r="C19" s="12" t="s">
        <v>100</v>
      </c>
      <c r="D19" s="18">
        <v>15</v>
      </c>
      <c r="E19" s="18">
        <v>163</v>
      </c>
      <c r="F19" s="18">
        <v>52</v>
      </c>
      <c r="H19" s="12" t="s">
        <v>112</v>
      </c>
      <c r="I19" s="18">
        <v>5</v>
      </c>
      <c r="J19" s="18">
        <v>5</v>
      </c>
      <c r="K19" s="18">
        <v>7</v>
      </c>
      <c r="L19" s="12"/>
    </row>
    <row r="20" spans="1:12">
      <c r="A20" s="12" t="s">
        <v>104</v>
      </c>
      <c r="B20" s="12" t="s">
        <v>113</v>
      </c>
      <c r="C20" s="12" t="s">
        <v>89</v>
      </c>
      <c r="D20" s="18">
        <v>15</v>
      </c>
      <c r="E20" s="18">
        <v>166</v>
      </c>
      <c r="F20" s="18">
        <v>60</v>
      </c>
      <c r="H20" s="12" t="s">
        <v>114</v>
      </c>
      <c r="I20" s="18">
        <v>5</v>
      </c>
      <c r="J20" s="18">
        <v>6</v>
      </c>
      <c r="K20" s="18">
        <v>6</v>
      </c>
      <c r="L20" s="12"/>
    </row>
    <row r="21" spans="1:12">
      <c r="H21" s="12" t="s">
        <v>115</v>
      </c>
      <c r="I21" s="18">
        <v>1</v>
      </c>
      <c r="J21" s="18">
        <v>2</v>
      </c>
      <c r="K21" s="18">
        <v>2</v>
      </c>
      <c r="L21" s="12"/>
    </row>
    <row r="22" spans="1:12">
      <c r="C22" s="18"/>
      <c r="D22" s="29" t="s">
        <v>116</v>
      </c>
      <c r="E22" s="29"/>
      <c r="F22" s="29"/>
      <c r="H22" s="12" t="s">
        <v>117</v>
      </c>
      <c r="I22" s="18">
        <v>1</v>
      </c>
      <c r="J22" s="18">
        <v>1</v>
      </c>
      <c r="K22" s="18">
        <v>3</v>
      </c>
      <c r="L22" s="12"/>
    </row>
    <row r="23" spans="1:12">
      <c r="C23" s="18"/>
      <c r="D23" s="30"/>
      <c r="E23" s="30"/>
      <c r="F23" s="30"/>
      <c r="H23" s="12" t="s">
        <v>118</v>
      </c>
      <c r="I23" s="18">
        <v>5</v>
      </c>
      <c r="J23" s="18">
        <v>5</v>
      </c>
      <c r="K23" s="18">
        <v>5</v>
      </c>
      <c r="L23" s="12"/>
    </row>
    <row r="25" spans="1:12">
      <c r="A25" s="5" t="s">
        <v>119</v>
      </c>
      <c r="B25" s="6" t="s">
        <v>120</v>
      </c>
    </row>
    <row r="26" spans="1:12">
      <c r="A26" s="12" t="s">
        <v>47</v>
      </c>
      <c r="B26" s="12" t="s">
        <v>121</v>
      </c>
      <c r="C26" s="12" t="s">
        <v>122</v>
      </c>
      <c r="D26" s="12" t="s">
        <v>123</v>
      </c>
      <c r="E26" s="11" t="s">
        <v>124</v>
      </c>
    </row>
    <row r="27" spans="1:12">
      <c r="A27" s="12" t="s">
        <v>126</v>
      </c>
      <c r="B27" s="18">
        <v>88</v>
      </c>
      <c r="C27" s="18">
        <v>90</v>
      </c>
      <c r="D27" s="18">
        <f>SUM(B27:C27)</f>
        <v>178</v>
      </c>
      <c r="E27" s="12"/>
    </row>
    <row r="28" spans="1:12">
      <c r="A28" s="12" t="s">
        <v>128</v>
      </c>
      <c r="B28" s="18">
        <v>98</v>
      </c>
      <c r="C28" s="18">
        <v>94</v>
      </c>
      <c r="D28" s="18">
        <f t="shared" ref="D28:D33" si="0">SUM(B28:C28)</f>
        <v>192</v>
      </c>
      <c r="E28" s="12"/>
      <c r="G28" s="31" t="s">
        <v>139</v>
      </c>
      <c r="H28" s="31"/>
    </row>
    <row r="29" spans="1:12">
      <c r="A29" s="12" t="s">
        <v>130</v>
      </c>
      <c r="B29" s="18">
        <v>84</v>
      </c>
      <c r="C29" s="18">
        <v>93</v>
      </c>
      <c r="D29" s="18">
        <f t="shared" si="0"/>
        <v>177</v>
      </c>
      <c r="E29" s="12"/>
      <c r="G29" s="12" t="s">
        <v>140</v>
      </c>
      <c r="H29" s="12" t="s">
        <v>125</v>
      </c>
    </row>
    <row r="30" spans="1:12">
      <c r="A30" s="12" t="s">
        <v>132</v>
      </c>
      <c r="B30" s="18">
        <v>79</v>
      </c>
      <c r="C30" s="18">
        <v>87</v>
      </c>
      <c r="D30" s="18">
        <f t="shared" si="0"/>
        <v>166</v>
      </c>
      <c r="E30" s="12"/>
      <c r="G30" s="12">
        <v>1</v>
      </c>
      <c r="H30" s="12" t="s">
        <v>127</v>
      </c>
    </row>
    <row r="31" spans="1:12">
      <c r="A31" s="12" t="s">
        <v>134</v>
      </c>
      <c r="B31" s="18">
        <v>86</v>
      </c>
      <c r="C31" s="18">
        <v>77</v>
      </c>
      <c r="D31" s="18">
        <f t="shared" si="0"/>
        <v>163</v>
      </c>
      <c r="E31" s="12"/>
      <c r="G31" s="12">
        <v>2</v>
      </c>
      <c r="H31" s="12" t="s">
        <v>129</v>
      </c>
    </row>
    <row r="32" spans="1:12">
      <c r="A32" s="12" t="s">
        <v>136</v>
      </c>
      <c r="B32" s="18">
        <v>91</v>
      </c>
      <c r="C32" s="18">
        <v>90</v>
      </c>
      <c r="D32" s="18">
        <f t="shared" si="0"/>
        <v>181</v>
      </c>
      <c r="E32" s="12"/>
      <c r="G32" s="12">
        <v>3</v>
      </c>
      <c r="H32" s="12" t="s">
        <v>131</v>
      </c>
    </row>
    <row r="33" spans="1:8">
      <c r="A33" s="12" t="s">
        <v>137</v>
      </c>
      <c r="B33" s="18">
        <v>95</v>
      </c>
      <c r="C33" s="18">
        <v>90</v>
      </c>
      <c r="D33" s="18">
        <f t="shared" si="0"/>
        <v>185</v>
      </c>
      <c r="E33" s="12"/>
      <c r="G33" s="12">
        <v>4</v>
      </c>
      <c r="H33" s="12" t="s">
        <v>133</v>
      </c>
    </row>
    <row r="34" spans="1:8">
      <c r="A34" s="12" t="s">
        <v>138</v>
      </c>
      <c r="B34" s="18">
        <v>96</v>
      </c>
      <c r="C34" s="18">
        <v>97</v>
      </c>
      <c r="D34" s="18">
        <f>SUM(B34:C34)</f>
        <v>193</v>
      </c>
      <c r="E34" s="12"/>
      <c r="G34" s="12">
        <v>6</v>
      </c>
      <c r="H34" s="12" t="s">
        <v>135</v>
      </c>
    </row>
    <row r="35" spans="1:8">
      <c r="A35" s="12" t="s">
        <v>141</v>
      </c>
      <c r="B35" s="18">
        <v>90</v>
      </c>
      <c r="C35" s="18">
        <v>90</v>
      </c>
      <c r="D35" s="18">
        <f>SUM(B35:C35)</f>
        <v>180</v>
      </c>
      <c r="E35" s="12"/>
      <c r="G35" s="12">
        <v>8</v>
      </c>
      <c r="H35" s="12" t="s">
        <v>142</v>
      </c>
    </row>
  </sheetData>
  <mergeCells count="4">
    <mergeCell ref="H10:K10"/>
    <mergeCell ref="D22:F22"/>
    <mergeCell ref="D23:F23"/>
    <mergeCell ref="G28:H2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1"/>
  <sheetViews>
    <sheetView workbookViewId="0">
      <selection sqref="A1:H1"/>
    </sheetView>
  </sheetViews>
  <sheetFormatPr defaultRowHeight="16.5"/>
  <cols>
    <col min="5" max="5" width="12.375" bestFit="1" customWidth="1"/>
    <col min="6" max="7" width="10.875" bestFit="1" customWidth="1"/>
    <col min="8" max="8" width="12.375" bestFit="1" customWidth="1"/>
  </cols>
  <sheetData>
    <row r="1" spans="1:8" ht="26.25">
      <c r="A1" s="32" t="s">
        <v>143</v>
      </c>
      <c r="B1" s="32"/>
      <c r="C1" s="32"/>
      <c r="D1" s="32"/>
      <c r="E1" s="32"/>
      <c r="F1" s="32"/>
      <c r="G1" s="32"/>
      <c r="H1" s="32"/>
    </row>
    <row r="2" spans="1:8">
      <c r="A2" s="1" t="s">
        <v>144</v>
      </c>
      <c r="B2" s="1" t="s">
        <v>145</v>
      </c>
      <c r="C2" s="1" t="s">
        <v>146</v>
      </c>
      <c r="D2" s="1" t="s">
        <v>147</v>
      </c>
      <c r="E2" s="1" t="s">
        <v>148</v>
      </c>
      <c r="F2" s="1" t="s">
        <v>149</v>
      </c>
      <c r="G2" s="1" t="s">
        <v>150</v>
      </c>
      <c r="H2" s="1" t="s">
        <v>151</v>
      </c>
    </row>
    <row r="3" spans="1:8">
      <c r="A3" s="1" t="s">
        <v>152</v>
      </c>
      <c r="B3" s="1" t="s">
        <v>153</v>
      </c>
      <c r="C3" s="1" t="s">
        <v>154</v>
      </c>
      <c r="D3" s="1" t="s">
        <v>155</v>
      </c>
      <c r="E3" s="2">
        <v>3500000</v>
      </c>
      <c r="F3" s="2">
        <v>900000</v>
      </c>
      <c r="G3" s="2">
        <f>E3*12%</f>
        <v>420000</v>
      </c>
      <c r="H3" s="2">
        <f>E3+F3-G3</f>
        <v>3980000</v>
      </c>
    </row>
    <row r="4" spans="1:8">
      <c r="A4" s="1" t="s">
        <v>156</v>
      </c>
      <c r="B4" s="1" t="s">
        <v>157</v>
      </c>
      <c r="C4" s="1" t="s">
        <v>158</v>
      </c>
      <c r="D4" s="1" t="s">
        <v>155</v>
      </c>
      <c r="E4" s="2">
        <v>2200000</v>
      </c>
      <c r="F4" s="2">
        <v>300000</v>
      </c>
      <c r="G4" s="2">
        <f t="shared" ref="G4:G11" si="0">E4*12%</f>
        <v>264000</v>
      </c>
      <c r="H4" s="2">
        <f t="shared" ref="H4:H11" si="1">E4+F4-G4</f>
        <v>2236000</v>
      </c>
    </row>
    <row r="5" spans="1:8">
      <c r="A5" s="1" t="s">
        <v>159</v>
      </c>
      <c r="B5" s="1" t="s">
        <v>160</v>
      </c>
      <c r="C5" s="1" t="s">
        <v>161</v>
      </c>
      <c r="D5" s="1" t="s">
        <v>162</v>
      </c>
      <c r="E5" s="2">
        <v>2400000</v>
      </c>
      <c r="F5" s="2">
        <v>500000</v>
      </c>
      <c r="G5" s="2">
        <f t="shared" si="0"/>
        <v>288000</v>
      </c>
      <c r="H5" s="2">
        <f t="shared" si="1"/>
        <v>2612000</v>
      </c>
    </row>
    <row r="6" spans="1:8">
      <c r="A6" s="1" t="s">
        <v>159</v>
      </c>
      <c r="B6" s="1" t="s">
        <v>163</v>
      </c>
      <c r="C6" s="1" t="s">
        <v>164</v>
      </c>
      <c r="D6" s="1" t="s">
        <v>165</v>
      </c>
      <c r="E6" s="2">
        <v>2000000</v>
      </c>
      <c r="F6" s="2">
        <v>300000</v>
      </c>
      <c r="G6" s="2">
        <f t="shared" si="0"/>
        <v>240000</v>
      </c>
      <c r="H6" s="2">
        <f t="shared" si="1"/>
        <v>2060000</v>
      </c>
    </row>
    <row r="7" spans="1:8">
      <c r="A7" s="1" t="s">
        <v>166</v>
      </c>
      <c r="B7" s="1" t="s">
        <v>167</v>
      </c>
      <c r="C7" s="1" t="s">
        <v>168</v>
      </c>
      <c r="D7" s="1" t="s">
        <v>162</v>
      </c>
      <c r="E7" s="2">
        <v>3600000</v>
      </c>
      <c r="F7" s="2">
        <v>900000</v>
      </c>
      <c r="G7" s="2">
        <f t="shared" si="0"/>
        <v>432000</v>
      </c>
      <c r="H7" s="2">
        <f t="shared" si="1"/>
        <v>4068000</v>
      </c>
    </row>
    <row r="8" spans="1:8">
      <c r="A8" s="1" t="s">
        <v>166</v>
      </c>
      <c r="B8" s="1" t="s">
        <v>163</v>
      </c>
      <c r="C8" s="1" t="s">
        <v>169</v>
      </c>
      <c r="D8" s="1" t="s">
        <v>165</v>
      </c>
      <c r="E8" s="2">
        <v>2200000</v>
      </c>
      <c r="F8" s="2">
        <v>300000</v>
      </c>
      <c r="G8" s="2">
        <f t="shared" si="0"/>
        <v>264000</v>
      </c>
      <c r="H8" s="2">
        <f t="shared" si="1"/>
        <v>2236000</v>
      </c>
    </row>
    <row r="9" spans="1:8">
      <c r="A9" s="1" t="s">
        <v>170</v>
      </c>
      <c r="B9" s="1" t="s">
        <v>160</v>
      </c>
      <c r="C9" s="1" t="s">
        <v>171</v>
      </c>
      <c r="D9" s="1" t="s">
        <v>165</v>
      </c>
      <c r="E9" s="2">
        <v>2600000</v>
      </c>
      <c r="F9" s="2">
        <v>500000</v>
      </c>
      <c r="G9" s="2">
        <f t="shared" si="0"/>
        <v>312000</v>
      </c>
      <c r="H9" s="2">
        <f t="shared" si="1"/>
        <v>2788000</v>
      </c>
    </row>
    <row r="10" spans="1:8">
      <c r="A10" s="1" t="s">
        <v>170</v>
      </c>
      <c r="B10" s="1" t="s">
        <v>172</v>
      </c>
      <c r="C10" s="1" t="s">
        <v>173</v>
      </c>
      <c r="D10" s="1" t="s">
        <v>162</v>
      </c>
      <c r="E10" s="2">
        <v>3000000</v>
      </c>
      <c r="F10" s="2">
        <v>700000</v>
      </c>
      <c r="G10" s="2">
        <f t="shared" si="0"/>
        <v>360000</v>
      </c>
      <c r="H10" s="2">
        <f t="shared" si="1"/>
        <v>3340000</v>
      </c>
    </row>
    <row r="11" spans="1:8">
      <c r="A11" s="1" t="s">
        <v>166</v>
      </c>
      <c r="B11" s="1" t="s">
        <v>160</v>
      </c>
      <c r="C11" s="1" t="s">
        <v>174</v>
      </c>
      <c r="D11" s="1" t="s">
        <v>162</v>
      </c>
      <c r="E11" s="2">
        <v>2500000</v>
      </c>
      <c r="F11" s="2">
        <v>500000</v>
      </c>
      <c r="G11" s="2">
        <f t="shared" si="0"/>
        <v>300000</v>
      </c>
      <c r="H11" s="2">
        <f t="shared" si="1"/>
        <v>2700000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8"/>
  <sheetViews>
    <sheetView workbookViewId="0">
      <selection sqref="A1:F1"/>
    </sheetView>
  </sheetViews>
  <sheetFormatPr defaultRowHeight="16.5"/>
  <cols>
    <col min="1" max="1" width="9" style="20" customWidth="1"/>
    <col min="2" max="2" width="11" style="20" bestFit="1" customWidth="1"/>
    <col min="3" max="5" width="9" style="20" customWidth="1"/>
    <col min="6" max="6" width="13" style="20" bestFit="1" customWidth="1"/>
    <col min="7" max="16384" width="9" style="20"/>
  </cols>
  <sheetData>
    <row r="1" spans="1:6" ht="26.25">
      <c r="A1" s="33" t="s">
        <v>175</v>
      </c>
      <c r="B1" s="33"/>
      <c r="C1" s="33"/>
      <c r="D1" s="33"/>
      <c r="E1" s="33"/>
      <c r="F1" s="33"/>
    </row>
    <row r="2" spans="1:6">
      <c r="A2" s="19" t="s">
        <v>180</v>
      </c>
      <c r="B2" s="19" t="s">
        <v>187</v>
      </c>
      <c r="C2" s="19" t="s">
        <v>176</v>
      </c>
      <c r="D2" s="19" t="s">
        <v>177</v>
      </c>
      <c r="E2" s="19" t="s">
        <v>178</v>
      </c>
      <c r="F2" s="19" t="s">
        <v>179</v>
      </c>
    </row>
    <row r="3" spans="1:6">
      <c r="A3" s="19" t="s">
        <v>181</v>
      </c>
      <c r="B3" s="19" t="s">
        <v>189</v>
      </c>
      <c r="C3" s="19" t="s">
        <v>204</v>
      </c>
      <c r="D3" s="21">
        <v>1000</v>
      </c>
      <c r="E3" s="21">
        <v>554100</v>
      </c>
      <c r="F3" s="21">
        <f>D3*E3</f>
        <v>554100000</v>
      </c>
    </row>
    <row r="4" spans="1:6">
      <c r="A4" s="19" t="s">
        <v>182</v>
      </c>
      <c r="B4" s="19" t="s">
        <v>188</v>
      </c>
      <c r="C4" s="19" t="s">
        <v>205</v>
      </c>
      <c r="D4" s="21">
        <v>1500</v>
      </c>
      <c r="E4" s="21">
        <v>452600</v>
      </c>
      <c r="F4" s="21">
        <f t="shared" ref="F4:F18" si="0">D4*E4</f>
        <v>678900000</v>
      </c>
    </row>
    <row r="5" spans="1:6">
      <c r="A5" s="19" t="s">
        <v>183</v>
      </c>
      <c r="B5" s="19" t="s">
        <v>196</v>
      </c>
      <c r="C5" s="19" t="s">
        <v>205</v>
      </c>
      <c r="D5" s="21">
        <v>1500</v>
      </c>
      <c r="E5" s="21">
        <v>519800</v>
      </c>
      <c r="F5" s="21">
        <f t="shared" si="0"/>
        <v>779700000</v>
      </c>
    </row>
    <row r="6" spans="1:6">
      <c r="A6" s="19" t="s">
        <v>184</v>
      </c>
      <c r="B6" s="19" t="s">
        <v>200</v>
      </c>
      <c r="C6" s="19" t="s">
        <v>206</v>
      </c>
      <c r="D6" s="21">
        <v>800</v>
      </c>
      <c r="E6" s="21">
        <v>398500</v>
      </c>
      <c r="F6" s="21">
        <f t="shared" si="0"/>
        <v>318800000</v>
      </c>
    </row>
    <row r="7" spans="1:6">
      <c r="A7" s="19" t="s">
        <v>181</v>
      </c>
      <c r="B7" s="19" t="s">
        <v>190</v>
      </c>
      <c r="C7" s="19" t="s">
        <v>207</v>
      </c>
      <c r="D7" s="21">
        <v>1500</v>
      </c>
      <c r="E7" s="21">
        <v>631500</v>
      </c>
      <c r="F7" s="21">
        <f t="shared" si="0"/>
        <v>947250000</v>
      </c>
    </row>
    <row r="8" spans="1:6">
      <c r="A8" s="19" t="s">
        <v>183</v>
      </c>
      <c r="B8" s="19" t="s">
        <v>197</v>
      </c>
      <c r="C8" s="19" t="s">
        <v>204</v>
      </c>
      <c r="D8" s="21">
        <v>1000</v>
      </c>
      <c r="E8" s="21">
        <v>468500</v>
      </c>
      <c r="F8" s="21">
        <f t="shared" si="0"/>
        <v>468500000</v>
      </c>
    </row>
    <row r="9" spans="1:6">
      <c r="A9" s="19" t="s">
        <v>185</v>
      </c>
      <c r="B9" s="19" t="s">
        <v>191</v>
      </c>
      <c r="C9" s="19" t="s">
        <v>206</v>
      </c>
      <c r="D9" s="21">
        <v>800</v>
      </c>
      <c r="E9" s="21">
        <v>613500</v>
      </c>
      <c r="F9" s="21">
        <f t="shared" si="0"/>
        <v>490800000</v>
      </c>
    </row>
    <row r="10" spans="1:6">
      <c r="A10" s="19" t="s">
        <v>181</v>
      </c>
      <c r="B10" s="19" t="s">
        <v>192</v>
      </c>
      <c r="C10" s="19" t="s">
        <v>205</v>
      </c>
      <c r="D10" s="21">
        <v>1500</v>
      </c>
      <c r="E10" s="21">
        <v>475800</v>
      </c>
      <c r="F10" s="21">
        <f t="shared" si="0"/>
        <v>713700000</v>
      </c>
    </row>
    <row r="11" spans="1:6">
      <c r="A11" s="19" t="s">
        <v>184</v>
      </c>
      <c r="B11" s="19" t="s">
        <v>201</v>
      </c>
      <c r="C11" s="19" t="s">
        <v>207</v>
      </c>
      <c r="D11" s="21">
        <v>1500</v>
      </c>
      <c r="E11" s="21">
        <v>438700</v>
      </c>
      <c r="F11" s="21">
        <f t="shared" si="0"/>
        <v>658050000</v>
      </c>
    </row>
    <row r="12" spans="1:6">
      <c r="A12" s="19" t="s">
        <v>182</v>
      </c>
      <c r="B12" s="19" t="s">
        <v>193</v>
      </c>
      <c r="C12" s="19" t="s">
        <v>207</v>
      </c>
      <c r="D12" s="21">
        <v>1500</v>
      </c>
      <c r="E12" s="21">
        <v>632000</v>
      </c>
      <c r="F12" s="21">
        <f t="shared" si="0"/>
        <v>948000000</v>
      </c>
    </row>
    <row r="13" spans="1:6">
      <c r="A13" s="19" t="s">
        <v>183</v>
      </c>
      <c r="B13" s="19" t="s">
        <v>198</v>
      </c>
      <c r="C13" s="19" t="s">
        <v>206</v>
      </c>
      <c r="D13" s="21">
        <v>800</v>
      </c>
      <c r="E13" s="21">
        <v>425800</v>
      </c>
      <c r="F13" s="21">
        <f t="shared" si="0"/>
        <v>340640000</v>
      </c>
    </row>
    <row r="14" spans="1:6">
      <c r="A14" s="19" t="s">
        <v>182</v>
      </c>
      <c r="B14" s="19" t="s">
        <v>194</v>
      </c>
      <c r="C14" s="19" t="s">
        <v>204</v>
      </c>
      <c r="D14" s="21">
        <v>1000</v>
      </c>
      <c r="E14" s="21">
        <v>572000</v>
      </c>
      <c r="F14" s="21">
        <f t="shared" si="0"/>
        <v>572000000</v>
      </c>
    </row>
    <row r="15" spans="1:6">
      <c r="A15" s="19" t="s">
        <v>186</v>
      </c>
      <c r="B15" s="19" t="s">
        <v>202</v>
      </c>
      <c r="C15" s="19" t="s">
        <v>204</v>
      </c>
      <c r="D15" s="21">
        <v>1000</v>
      </c>
      <c r="E15" s="21">
        <v>357900</v>
      </c>
      <c r="F15" s="21">
        <f t="shared" si="0"/>
        <v>357900000</v>
      </c>
    </row>
    <row r="16" spans="1:6">
      <c r="A16" s="19" t="s">
        <v>182</v>
      </c>
      <c r="B16" s="19" t="s">
        <v>195</v>
      </c>
      <c r="C16" s="19" t="s">
        <v>206</v>
      </c>
      <c r="D16" s="21">
        <v>800</v>
      </c>
      <c r="E16" s="21">
        <v>540000</v>
      </c>
      <c r="F16" s="21">
        <f t="shared" si="0"/>
        <v>432000000</v>
      </c>
    </row>
    <row r="17" spans="1:6">
      <c r="A17" s="19" t="s">
        <v>183</v>
      </c>
      <c r="B17" s="19" t="s">
        <v>199</v>
      </c>
      <c r="C17" s="19" t="s">
        <v>207</v>
      </c>
      <c r="D17" s="21">
        <v>1500</v>
      </c>
      <c r="E17" s="21">
        <v>524800</v>
      </c>
      <c r="F17" s="21">
        <f t="shared" si="0"/>
        <v>787200000</v>
      </c>
    </row>
    <row r="18" spans="1:6">
      <c r="A18" s="19" t="s">
        <v>184</v>
      </c>
      <c r="B18" s="19" t="s">
        <v>203</v>
      </c>
      <c r="C18" s="19" t="s">
        <v>205</v>
      </c>
      <c r="D18" s="21">
        <v>1500</v>
      </c>
      <c r="E18" s="21">
        <v>426800</v>
      </c>
      <c r="F18" s="21">
        <f t="shared" si="0"/>
        <v>640200000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0"/>
  <sheetViews>
    <sheetView workbookViewId="0">
      <selection sqref="A1:E1"/>
    </sheetView>
  </sheetViews>
  <sheetFormatPr defaultRowHeight="16.5"/>
  <cols>
    <col min="2" max="5" width="10.625" customWidth="1"/>
  </cols>
  <sheetData>
    <row r="1" spans="1:7" ht="26.25">
      <c r="A1" s="32" t="s">
        <v>208</v>
      </c>
      <c r="B1" s="32"/>
      <c r="C1" s="32"/>
      <c r="D1" s="32"/>
      <c r="E1" s="32"/>
      <c r="F1" s="24"/>
      <c r="G1" s="24"/>
    </row>
    <row r="2" spans="1:7">
      <c r="A2" s="1" t="s">
        <v>221</v>
      </c>
      <c r="B2" s="1" t="s">
        <v>217</v>
      </c>
      <c r="C2" s="1" t="s">
        <v>218</v>
      </c>
      <c r="D2" s="1" t="s">
        <v>219</v>
      </c>
      <c r="E2" s="1" t="s">
        <v>212</v>
      </c>
    </row>
    <row r="3" spans="1:7">
      <c r="A3" s="1" t="s">
        <v>209</v>
      </c>
      <c r="B3" s="22">
        <v>1000</v>
      </c>
      <c r="C3" s="22">
        <v>860</v>
      </c>
      <c r="D3" s="23">
        <f>B3*C3</f>
        <v>860000</v>
      </c>
      <c r="E3" s="25"/>
    </row>
    <row r="4" spans="1:7">
      <c r="A4" s="1" t="s">
        <v>213</v>
      </c>
      <c r="B4" s="22">
        <v>500</v>
      </c>
      <c r="C4" s="22">
        <v>1520</v>
      </c>
      <c r="D4" s="23">
        <f t="shared" ref="D4:D9" si="0">B4*C4</f>
        <v>760000</v>
      </c>
      <c r="E4" s="25"/>
    </row>
    <row r="5" spans="1:7">
      <c r="A5" s="1" t="s">
        <v>214</v>
      </c>
      <c r="B5" s="22">
        <v>12000</v>
      </c>
      <c r="C5" s="22">
        <v>135</v>
      </c>
      <c r="D5" s="23">
        <f t="shared" si="0"/>
        <v>1620000</v>
      </c>
      <c r="E5" s="25"/>
    </row>
    <row r="6" spans="1:7">
      <c r="A6" s="1" t="s">
        <v>210</v>
      </c>
      <c r="B6" s="22">
        <v>4000</v>
      </c>
      <c r="C6" s="22">
        <v>320</v>
      </c>
      <c r="D6" s="23">
        <f t="shared" si="0"/>
        <v>1280000</v>
      </c>
      <c r="E6" s="25"/>
    </row>
    <row r="7" spans="1:7">
      <c r="A7" s="1" t="s">
        <v>211</v>
      </c>
      <c r="B7" s="22">
        <v>6000</v>
      </c>
      <c r="C7" s="22">
        <v>260</v>
      </c>
      <c r="D7" s="23">
        <f t="shared" si="0"/>
        <v>1560000</v>
      </c>
      <c r="E7" s="25"/>
    </row>
    <row r="8" spans="1:7">
      <c r="A8" s="1" t="s">
        <v>215</v>
      </c>
      <c r="B8" s="22">
        <v>2000</v>
      </c>
      <c r="C8" s="22">
        <v>540</v>
      </c>
      <c r="D8" s="23">
        <f t="shared" si="0"/>
        <v>1080000</v>
      </c>
      <c r="E8" s="25"/>
    </row>
    <row r="9" spans="1:7">
      <c r="A9" s="1" t="s">
        <v>216</v>
      </c>
      <c r="B9" s="22">
        <v>3000</v>
      </c>
      <c r="C9" s="22">
        <v>490</v>
      </c>
      <c r="D9" s="23">
        <f t="shared" si="0"/>
        <v>1470000</v>
      </c>
      <c r="E9" s="25"/>
    </row>
    <row r="10" spans="1:7">
      <c r="A10" s="26" t="s">
        <v>220</v>
      </c>
      <c r="B10" s="23">
        <f>SUM(B3:B9)</f>
        <v>28500</v>
      </c>
      <c r="C10" s="23">
        <f t="shared" ref="C10:D10" si="1">SUM(C3:C9)</f>
        <v>4125</v>
      </c>
      <c r="D10" s="23">
        <f t="shared" si="1"/>
        <v>8630000</v>
      </c>
      <c r="E10" s="27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9"/>
  <sheetViews>
    <sheetView workbookViewId="0">
      <selection sqref="A1:F1"/>
    </sheetView>
  </sheetViews>
  <sheetFormatPr defaultRowHeight="16.5"/>
  <cols>
    <col min="6" max="6" width="10.625" bestFit="1" customWidth="1"/>
  </cols>
  <sheetData>
    <row r="1" spans="1:6" ht="26.25">
      <c r="A1" s="34" t="s">
        <v>222</v>
      </c>
      <c r="B1" s="34"/>
      <c r="C1" s="34"/>
      <c r="D1" s="34"/>
      <c r="E1" s="34"/>
      <c r="F1" s="34"/>
    </row>
    <row r="2" spans="1:6">
      <c r="F2" t="s">
        <v>229</v>
      </c>
    </row>
    <row r="3" spans="1:6">
      <c r="A3" s="1" t="s">
        <v>223</v>
      </c>
      <c r="B3" s="1" t="s">
        <v>227</v>
      </c>
      <c r="C3" s="1" t="s">
        <v>224</v>
      </c>
      <c r="D3" s="1" t="s">
        <v>228</v>
      </c>
      <c r="E3" s="1" t="s">
        <v>225</v>
      </c>
      <c r="F3" s="1" t="s">
        <v>226</v>
      </c>
    </row>
    <row r="4" spans="1:6">
      <c r="A4" s="1" t="s">
        <v>230</v>
      </c>
      <c r="B4" s="3">
        <v>23</v>
      </c>
      <c r="C4" s="3">
        <v>24</v>
      </c>
      <c r="D4" s="3">
        <v>17</v>
      </c>
      <c r="E4" s="3">
        <v>24</v>
      </c>
      <c r="F4" s="3">
        <v>23</v>
      </c>
    </row>
    <row r="5" spans="1:6">
      <c r="A5" s="1" t="s">
        <v>231</v>
      </c>
      <c r="B5" s="3">
        <v>25</v>
      </c>
      <c r="C5" s="3">
        <v>22</v>
      </c>
      <c r="D5" s="3">
        <v>19</v>
      </c>
      <c r="E5" s="3">
        <v>23</v>
      </c>
      <c r="F5" s="3">
        <v>26</v>
      </c>
    </row>
    <row r="6" spans="1:6">
      <c r="A6" s="1" t="s">
        <v>235</v>
      </c>
      <c r="B6" s="3">
        <v>16</v>
      </c>
      <c r="C6" s="3">
        <v>18</v>
      </c>
      <c r="D6" s="3">
        <v>19</v>
      </c>
      <c r="E6" s="3">
        <v>22</v>
      </c>
      <c r="F6" s="3">
        <v>24</v>
      </c>
    </row>
    <row r="7" spans="1:6">
      <c r="A7" s="1" t="s">
        <v>232</v>
      </c>
      <c r="B7" s="3">
        <v>9</v>
      </c>
      <c r="C7" s="3">
        <v>12</v>
      </c>
      <c r="D7" s="3">
        <v>11</v>
      </c>
      <c r="E7" s="3">
        <v>19</v>
      </c>
      <c r="F7" s="3">
        <v>18</v>
      </c>
    </row>
    <row r="8" spans="1:6">
      <c r="A8" s="1" t="s">
        <v>233</v>
      </c>
      <c r="B8" s="3">
        <v>11</v>
      </c>
      <c r="C8" s="3">
        <v>13</v>
      </c>
      <c r="D8" s="3">
        <v>12</v>
      </c>
      <c r="E8" s="3">
        <v>24</v>
      </c>
      <c r="F8" s="3">
        <v>22</v>
      </c>
    </row>
    <row r="9" spans="1:6">
      <c r="A9" s="1" t="s">
        <v>234</v>
      </c>
      <c r="B9" s="3">
        <v>18</v>
      </c>
      <c r="C9" s="3">
        <v>15</v>
      </c>
      <c r="D9" s="3">
        <v>17</v>
      </c>
      <c r="E9" s="3">
        <v>23</v>
      </c>
      <c r="F9" s="3">
        <v>22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HYOJIN</cp:lastModifiedBy>
  <dcterms:created xsi:type="dcterms:W3CDTF">2012-07-13T12:11:43Z</dcterms:created>
  <dcterms:modified xsi:type="dcterms:W3CDTF">2021-06-21T11:10:16Z</dcterms:modified>
</cp:coreProperties>
</file>